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76" windowWidth="12120" windowHeight="8660" firstSheet="6" activeTab="10"/>
  </bookViews>
  <sheets>
    <sheet name="Tot.EdEXP" sheetId="1" r:id="rId1"/>
    <sheet name="EDLOCAL" sheetId="2" r:id="rId2"/>
    <sheet name="EDSTATE" sheetId="3" r:id="rId3"/>
    <sheet name="EDRETAIL" sheetId="4" r:id="rId4"/>
    <sheet name="EDFEDER" sheetId="5" r:id="rId5"/>
    <sheet name="ADM" sheetId="6" r:id="rId6"/>
    <sheet name="Local PP" sheetId="7" r:id="rId7"/>
    <sheet name="State PP" sheetId="8" r:id="rId8"/>
    <sheet name="Retail PP" sheetId="9" r:id="rId9"/>
    <sheet name="Federal PP" sheetId="10" r:id="rId10"/>
    <sheet name="Total PP" sheetId="11" r:id="rId11"/>
  </sheets>
  <definedNames>
    <definedName name="_Key1" hidden="1">#REF!</definedName>
    <definedName name="_Order1" hidden="1">0</definedName>
    <definedName name="_Regression_Int" localSheetId="5" hidden="1">1</definedName>
    <definedName name="_Regression_Int" localSheetId="4" hidden="1">1</definedName>
    <definedName name="_Regression_Int" localSheetId="1" hidden="1">1</definedName>
    <definedName name="_Regression_Int" localSheetId="3" hidden="1">1</definedName>
    <definedName name="_Regression_Int" localSheetId="2" hidden="1">1</definedName>
    <definedName name="_Regression_Int" localSheetId="0" hidden="1">1</definedName>
    <definedName name="_Sort" hidden="1">#REF!</definedName>
    <definedName name="_xlnm.Print_Area" localSheetId="5">'ADM'!$B$1:$L$177</definedName>
    <definedName name="Print_Area_MI" localSheetId="5">'ADM'!$B$1:$L$177</definedName>
  </definedNames>
  <calcPr fullCalcOnLoad="1" iterate="1" iterateCount="1" iterateDelta="0.001"/>
</workbook>
</file>

<file path=xl/sharedStrings.xml><?xml version="1.0" encoding="utf-8"?>
<sst xmlns="http://schemas.openxmlformats.org/spreadsheetml/2006/main" count="2980" uniqueCount="232">
  <si>
    <t>12  Operations include regular day school, summer schools, adult education, and other educational programs, but do not include capital outlay, debt service, and refunds.</t>
  </si>
  <si>
    <t>Prior to 1980-81, these were reported as state-level expenditures.</t>
  </si>
  <si>
    <t xml:space="preserve">14 Beginning in 1980-81, State contributions for Social Security, Virginia Supplemental Retirement System, and Group Life Insurance are included in the expenditures for operations for local school divisions.  </t>
  </si>
  <si>
    <t>10  The Department of Education has changed the methodology for calculating Table 15 beginning with FY 2001.  Please refer to Informational Supts. Memo No. 55 dated April 5, 2002, for further details.</t>
  </si>
  <si>
    <t>Virginia Department of Education.  Superintendent's Report. Richmond, VA. 1991-current.</t>
  </si>
  <si>
    <t>SOURCES OF FINANCIAL SUPPORT FOR EXPENDITURES:  LOCAL PER PUPIL</t>
  </si>
  <si>
    <t>SOURCES OF FINANCIAL SUPPORT FOR EXPENDITURES:  STATE PER PUPIL</t>
  </si>
  <si>
    <t>SOURCES OF FINANCIAL SUPPORT FOR EXPENDITURES:  STATE RETAIL SALES AND USE TAX PER PUPIL</t>
  </si>
  <si>
    <t>SOURCES OF FINANCIAL SUPPORT FOR EXPENDITURES:  FEDERAL PER PUPIL</t>
  </si>
  <si>
    <t>TOTAL EXPENDITURES FOR OPERATIONS PER PUPIL</t>
  </si>
  <si>
    <t>City Total</t>
  </si>
  <si>
    <r>
      <t>2</t>
    </r>
    <r>
      <rPr>
        <sz val="8"/>
        <rFont val="Arial"/>
        <family val="2"/>
      </rPr>
      <t xml:space="preserve">  Sales Tax amounts for the fiscal year are determined by month of distribution, not month of collection.</t>
    </r>
  </si>
  <si>
    <r>
      <t>3</t>
    </r>
    <r>
      <rPr>
        <sz val="8"/>
        <rFont val="Arial"/>
        <family val="2"/>
      </rPr>
      <t xml:space="preserve">  Support by source may not equal total expenditures due to rounding.</t>
    </r>
  </si>
  <si>
    <r>
      <t>4</t>
    </r>
    <r>
      <rPr>
        <sz val="8"/>
        <rFont val="Arial"/>
        <family val="2"/>
      </rPr>
      <t xml:space="preserve">  Expenditures made by a school division for state-operated education programs (hospitals, clinics, and detention homes) that are located within the school division.</t>
    </r>
  </si>
  <si>
    <r>
      <t xml:space="preserve">     </t>
    </r>
    <r>
      <rPr>
        <sz val="8"/>
        <rFont val="Arial"/>
        <family val="2"/>
      </rPr>
      <t>are not included in the total expenditures for operations for the school division.</t>
    </r>
  </si>
  <si>
    <r>
      <t>5</t>
    </r>
    <r>
      <rPr>
        <sz val="8"/>
        <rFont val="Arial"/>
        <family val="2"/>
      </rPr>
      <t xml:space="preserve">  Alleghany County data includes Clifton Forge City.</t>
    </r>
  </si>
  <si>
    <r>
      <t>6</t>
    </r>
    <r>
      <rPr>
        <sz val="8"/>
        <rFont val="Arial"/>
        <family val="2"/>
      </rPr>
      <t xml:space="preserve">  Bedford County data includes Bedford City.</t>
    </r>
  </si>
  <si>
    <r>
      <t>7</t>
    </r>
    <r>
      <rPr>
        <sz val="8"/>
        <rFont val="Arial"/>
        <family val="2"/>
      </rPr>
      <t xml:space="preserve">  Greensville County data includes Emporia City.</t>
    </r>
  </si>
  <si>
    <r>
      <t>8</t>
    </r>
    <r>
      <rPr>
        <sz val="8"/>
        <rFont val="Arial"/>
        <family val="2"/>
      </rPr>
      <t xml:space="preserve">  Williamsburg City data includes James City County.</t>
    </r>
  </si>
  <si>
    <r>
      <t>9</t>
    </r>
    <r>
      <rPr>
        <sz val="8"/>
        <rFont val="Arial"/>
        <family val="2"/>
      </rPr>
      <t xml:space="preserve">  The Average Daily Membership (ADM) calculated at the end of the school year includes the ADM of pupils in the local school division and the ADM of resident pupils for whom tuition is paid</t>
    </r>
  </si>
  <si>
    <r>
      <t>11</t>
    </r>
    <r>
      <rPr>
        <sz val="8"/>
        <rFont val="Arial"/>
        <family val="2"/>
      </rPr>
      <t xml:space="preserve">  All data in this draft Table 15 are preliminary and are subject to change as additional reports are submitted and final corrections are completed.</t>
    </r>
  </si>
  <si>
    <r>
      <t>12</t>
    </r>
    <r>
      <rPr>
        <sz val="8"/>
        <rFont val="Arial"/>
        <family val="2"/>
      </rPr>
      <t xml:space="preserve">  The Department of Education has changed the methodology for calculating Table 15 beginning with FY 2001.  Please refer to Informational Supts. Memo No. 55 dated April 5, 2002, for further details.</t>
    </r>
  </si>
  <si>
    <r>
      <t>10</t>
    </r>
    <r>
      <rPr>
        <sz val="8"/>
        <rFont val="Arial"/>
        <family val="2"/>
      </rPr>
      <t xml:space="preserve">  Annual School Report for Accomac County not yet submitted for FY 2001.</t>
    </r>
  </si>
  <si>
    <t>http://www.pen.k12.va.us/VDOE/Publications/</t>
  </si>
  <si>
    <r>
      <t>10</t>
    </r>
    <r>
      <rPr>
        <sz val="8"/>
        <rFont val="Arial"/>
        <family val="2"/>
      </rPr>
      <t xml:space="preserve">  The Department of Education has changed the methodology for calculating Table 15 beginning with FY 2001.  Please refer to Informational Supts. Memo No. 55 dated April 5, 2002, for further details.</t>
    </r>
  </si>
  <si>
    <t>11  Annual School Report for Accomac County not yet submitted for FY 2001</t>
  </si>
  <si>
    <r>
      <t xml:space="preserve">Virginia Department of Education. </t>
    </r>
    <r>
      <rPr>
        <u val="single"/>
        <sz val="8"/>
        <color indexed="12"/>
        <rFont val="Arial"/>
        <family val="2"/>
      </rPr>
      <t>Facing Up 15 through 24, Statistical Data on Virginia's Public Schools</t>
    </r>
    <r>
      <rPr>
        <sz val="8"/>
        <color indexed="12"/>
        <rFont val="Arial"/>
        <family val="2"/>
      </rPr>
      <t>. Richmond, VA. 1981-1990</t>
    </r>
  </si>
  <si>
    <r>
      <t xml:space="preserve">Virginia Department of Education.  </t>
    </r>
    <r>
      <rPr>
        <u val="single"/>
        <sz val="8"/>
        <color indexed="12"/>
        <rFont val="Arial"/>
        <family val="2"/>
      </rPr>
      <t>Superintendent's Report</t>
    </r>
    <r>
      <rPr>
        <sz val="8"/>
        <color indexed="12"/>
        <rFont val="Arial"/>
        <family val="2"/>
      </rPr>
      <t>. Richmond, VA. 1991-current.</t>
    </r>
  </si>
  <si>
    <t xml:space="preserve">TOTAL EXPENDITURES FOR OPERATIONS </t>
  </si>
  <si>
    <t>13 Support by sources may not equal total expenditures due to rounding.</t>
  </si>
  <si>
    <t>Washington</t>
  </si>
  <si>
    <t>Westmoreland</t>
  </si>
  <si>
    <t>Wise</t>
  </si>
  <si>
    <t>Wythe</t>
  </si>
  <si>
    <t>York</t>
  </si>
  <si>
    <t>COUNTY TOTAL</t>
  </si>
  <si>
    <t>TOWNS</t>
  </si>
  <si>
    <t>Cape Charles</t>
  </si>
  <si>
    <t>Colonial Beach</t>
  </si>
  <si>
    <t>Fries</t>
  </si>
  <si>
    <t>West Point</t>
  </si>
  <si>
    <t>TOWN TOTAL</t>
  </si>
  <si>
    <t>GRAND TOTAL</t>
  </si>
  <si>
    <t>STATE TOTAL</t>
  </si>
  <si>
    <t>PERCENT CHANGE</t>
  </si>
  <si>
    <t>AVERAGE</t>
  </si>
  <si>
    <t>MINIMUM</t>
  </si>
  <si>
    <t>MAXIMUM</t>
  </si>
  <si>
    <t>RANGE</t>
  </si>
  <si>
    <t/>
  </si>
  <si>
    <t>1 Includes K-12, special education, and post graduate but excludes pre-kindergarten.</t>
  </si>
  <si>
    <t>2  Alleghany Highlands is the merger of Alleghany County and Clifton Forge City.</t>
  </si>
  <si>
    <t>3  Bedford County data include Bedford City.</t>
  </si>
  <si>
    <t>4  Fairfax County data include Fairfax City.</t>
  </si>
  <si>
    <t>5  Greensville County data include Emporia City.</t>
  </si>
  <si>
    <t>6  Williamsburg City data include James City County.</t>
  </si>
  <si>
    <t>7  In 1983-84, Salem City began operating its own schools.</t>
  </si>
  <si>
    <t>8  Grayson County data include the Town of Fries.  Effective with the 1987-88 school year.</t>
  </si>
  <si>
    <t>TOTAL</t>
  </si>
  <si>
    <t>ADM FOR DETERMINING COST PER PUPIL</t>
  </si>
  <si>
    <t>(this number is very close to the March 31 Average Daily Membership)</t>
  </si>
  <si>
    <t>check total</t>
  </si>
  <si>
    <t>1989-90 *</t>
  </si>
  <si>
    <t>Alleghany Highlands</t>
  </si>
  <si>
    <t>9  Northampton County data include the Town of Cape Charles.</t>
  </si>
  <si>
    <t>*  1989-90 State Total ADM has been adjusted to eliminate the double counting of students</t>
  </si>
  <si>
    <t>SOURCES OF FINANCIAL SUPPORT FOR EXPENDITURES:  LOCAL</t>
  </si>
  <si>
    <t>-</t>
  </si>
  <si>
    <t>SOURCES OF FINANCIAL SUPPORT FOR EXPENDITURES:  STATE</t>
  </si>
  <si>
    <t>SOURCES OF FINANCIAL SUPPORT FOR EXPENDITURES:  STATE RETAIL SALES AND USE TAX</t>
  </si>
  <si>
    <t>LOCALITIES</t>
  </si>
  <si>
    <t>SOURCES OF FINANCIAL SUPPORT FOR EXPENDITURES:  FEDERAL</t>
  </si>
  <si>
    <t>NOTES:</t>
  </si>
  <si>
    <t>DATA SOURCES:</t>
  </si>
  <si>
    <t>Virginia Department of Education. Facing Up 15 through 24, Statistical Data on Virginia's Public Schools. Richmond, VA. 1981-1990</t>
  </si>
  <si>
    <t>ID</t>
  </si>
  <si>
    <t>1997-98</t>
  </si>
  <si>
    <t>1998-99</t>
  </si>
  <si>
    <t>1999-00</t>
  </si>
  <si>
    <t xml:space="preserve">    to another local school division,  regional special education center, private school, or state-supported institution.</t>
  </si>
  <si>
    <t>2000-01</t>
  </si>
  <si>
    <r>
      <t>1</t>
    </r>
    <r>
      <rPr>
        <sz val="8"/>
        <rFont val="Arial"/>
        <family val="2"/>
      </rPr>
      <t xml:space="preserve">  Operations include regular day school, school food services, summer school, and other education, but do not include debt service and capital outlay additions.</t>
    </r>
  </si>
  <si>
    <t>STATE OF VIRGINIA</t>
  </si>
  <si>
    <t>EDUCATION</t>
  </si>
  <si>
    <t>1979-80</t>
  </si>
  <si>
    <t>1980-81</t>
  </si>
  <si>
    <t>1981-82</t>
  </si>
  <si>
    <t>1982-83</t>
  </si>
  <si>
    <t>1983-84</t>
  </si>
  <si>
    <t>1984-85</t>
  </si>
  <si>
    <t>1985-86</t>
  </si>
  <si>
    <t>1986-87</t>
  </si>
  <si>
    <t>1987-88</t>
  </si>
  <si>
    <t>1988-89</t>
  </si>
  <si>
    <t>1989-90</t>
  </si>
  <si>
    <t>1990-91</t>
  </si>
  <si>
    <t>1991-92</t>
  </si>
  <si>
    <t>1992-93</t>
  </si>
  <si>
    <t>1993-94</t>
  </si>
  <si>
    <t>1994-95</t>
  </si>
  <si>
    <t>1995-96</t>
  </si>
  <si>
    <t>1996-97</t>
  </si>
  <si>
    <t>CITIES</t>
  </si>
  <si>
    <t>Alexandria</t>
  </si>
  <si>
    <t>Bedford</t>
  </si>
  <si>
    <t>--</t>
  </si>
  <si>
    <t>Bristol</t>
  </si>
  <si>
    <t>Buena Vista</t>
  </si>
  <si>
    <t>Charlottesville</t>
  </si>
  <si>
    <t>Chesapeake</t>
  </si>
  <si>
    <t>Clifton Forge</t>
  </si>
  <si>
    <t>Colonial Heights</t>
  </si>
  <si>
    <t>Covington</t>
  </si>
  <si>
    <t>Danville</t>
  </si>
  <si>
    <t>Emporia</t>
  </si>
  <si>
    <t>Fairfax</t>
  </si>
  <si>
    <t>Falls Church</t>
  </si>
  <si>
    <t>Franklin</t>
  </si>
  <si>
    <t>Fredericksburg</t>
  </si>
  <si>
    <t>Galax</t>
  </si>
  <si>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</si>
  <si>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</si>
  <si>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</si>
  <si>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</si>
  <si>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</si>
  <si>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</si>
  <si>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</si>
  <si>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</si>
  <si>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</si>
  <si>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</si>
  <si>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</si>
  <si>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</si>
  <si>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</si>
  <si>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</si>
  <si>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</si>
  <si>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Richmond</t>
  </si>
  <si>
    <t>Roanoke</t>
  </si>
  <si>
    <t>Salem</t>
  </si>
  <si>
    <t>South Boston</t>
  </si>
  <si>
    <t>Staunton</t>
  </si>
  <si>
    <t>Suffolk</t>
  </si>
  <si>
    <t>Virginia Beach</t>
  </si>
  <si>
    <t>Waynesboro</t>
  </si>
  <si>
    <t>Williamsburg</t>
  </si>
  <si>
    <t>Winchester</t>
  </si>
  <si>
    <t>CITY TOTAL</t>
  </si>
  <si>
    <t>COUNTIES</t>
  </si>
  <si>
    <t>Accomack</t>
  </si>
  <si>
    <t>Albemarle</t>
  </si>
  <si>
    <t>Alleghany</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</si>
  <si>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</si>
  <si>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</si>
  <si>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</si>
  <si>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</si>
  <si>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</si>
  <si>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</si>
  <si>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</si>
  <si>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</si>
  <si>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</si>
  <si>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</si>
  <si>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</si>
  <si>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</si>
  <si>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</si>
  <si>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</si>
  <si>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</si>
  <si>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</si>
  <si>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</si>
  <si>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</si>
  <si>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</si>
  <si>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</si>
  <si>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</si>
  <si>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</si>
  <si>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</si>
  <si>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</si>
  <si>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Fauquier</t>
  </si>
  <si>
    <t>Floyd</t>
  </si>
  <si>
    <t>Fluvanna</t>
  </si>
  <si>
    <t>Frederick</t>
  </si>
  <si>
    <t>Giles</t>
  </si>
  <si>
    <t>Gloucester</t>
  </si>
  <si>
    <t>Goochland</t>
  </si>
  <si>
    <t>Grayson</t>
  </si>
  <si>
    <t>Greene</t>
  </si>
  <si>
    <t>Greensville</t>
  </si>
  <si>
    <t>Halifax</t>
  </si>
  <si>
    <t>Hanover</t>
  </si>
  <si>
    <t>Henrico</t>
  </si>
  <si>
    <t>Henry</t>
  </si>
  <si>
    <t>Highland</t>
  </si>
  <si>
    <t>Isle of Wight</t>
  </si>
  <si>
    <t>James City</t>
  </si>
  <si>
    <t>King George</t>
  </si>
  <si>
    <t>King and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</si>
  <si>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</si>
  <si>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</si>
  <si>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</si>
  <si>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</si>
  <si>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</si>
  <si>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</si>
  <si>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</si>
  <si>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</si>
  <si>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</si>
  <si>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</si>
  <si>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</si>
  <si>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</si>
  <si>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</si>
  <si>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</si>
  <si>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</si>
  <si>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</si>
  <si>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</si>
  <si>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</si>
  <si>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</si>
  <si>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</si>
  <si>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</si>
  <si>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</si>
  <si>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</si>
  <si>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</si>
  <si>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</si>
  <si>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</si>
  <si>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Rockbridge</t>
  </si>
  <si>
    <t>Rockingham</t>
  </si>
  <si>
    <t>Russell</t>
  </si>
  <si>
    <t>Scott</t>
  </si>
  <si>
    <t>Shenandoah</t>
  </si>
  <si>
    <t>Smyth</t>
  </si>
  <si>
    <t>Southampton</t>
  </si>
  <si>
    <t>Spotsylvania</t>
  </si>
  <si>
    <t>Stafford</t>
  </si>
  <si>
    <t>Surry</t>
  </si>
  <si>
    <t>Sussex</t>
  </si>
  <si>
    <t>Tazewell</t>
  </si>
  <si>
    <t>Warren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</si>
</sst>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_)"/>
    <numFmt numFmtId="166" formatCode="0.0"/>
    <numFmt numFmtId="167" formatCode="0.0%"/>
    <numFmt numFmtId="168" formatCode="#,##0.0"/>
    <numFmt numFmtId="169" formatCode="_(* #,##0_);_(* \(#,##0\);_(* &quot;-&quot;??_);_(@_)"/>
  </numFmts>
  <fonts count="11">
    <font>
      <sz val="10"/>
      <name val="Courier"/>
      <family val="0"/>
    </font>
    <font>
      <sz val="10"/>
      <name val="Arial"/>
      <family val="0"/>
    </font>
    <font>
      <sz val="10"/>
      <color indexed="12"/>
      <name val="Courier"/>
      <family val="0"/>
    </font>
    <font>
      <sz val="9"/>
      <name val="Arial Narrow"/>
      <family val="2"/>
    </font>
    <font>
      <sz val="8"/>
      <name val="Arial"/>
      <family val="2"/>
    </font>
    <font>
      <sz val="9"/>
      <name val="Arial"/>
      <family val="2"/>
    </font>
    <font>
      <u val="single"/>
      <sz val="10"/>
      <color indexed="12"/>
      <name val="Courier"/>
      <family val="0"/>
    </font>
    <font>
      <u val="single"/>
      <sz val="10"/>
      <color indexed="36"/>
      <name val="Courier"/>
      <family val="0"/>
    </font>
    <font>
      <vertAlign val="superscript"/>
      <sz val="8"/>
      <name val="Arial"/>
      <family val="2"/>
    </font>
    <font>
      <sz val="8"/>
      <color indexed="12"/>
      <name val="Arial"/>
      <family val="2"/>
    </font>
    <font>
      <u val="single"/>
      <sz val="8"/>
      <color indexed="12"/>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1">
    <xf numFmtId="37" fontId="0" fillId="0" borderId="0" xfId="0" applyAlignment="1">
      <alignment/>
    </xf>
    <xf numFmtId="37" fontId="2" fillId="0" borderId="0" xfId="0" applyFont="1" applyAlignment="1" applyProtection="1">
      <alignment horizontal="left"/>
      <protection locked="0"/>
    </xf>
    <xf numFmtId="37" fontId="2" fillId="0" borderId="0" xfId="0" applyNumberFormat="1" applyFont="1" applyAlignment="1" applyProtection="1">
      <alignment horizontal="left"/>
      <protection locked="0"/>
    </xf>
    <xf numFmtId="37" fontId="2" fillId="0" borderId="0" xfId="0" applyFont="1" applyAlignment="1" applyProtection="1">
      <alignment horizontal="center"/>
      <protection locked="0"/>
    </xf>
    <xf numFmtId="37" fontId="2" fillId="0" borderId="0" xfId="0" applyNumberFormat="1" applyFont="1" applyAlignment="1" applyProtection="1">
      <alignment horizontal="center"/>
      <protection locked="0"/>
    </xf>
    <xf numFmtId="37" fontId="2" fillId="0" borderId="0" xfId="0" applyFont="1" applyAlignment="1" applyProtection="1">
      <alignment/>
      <protection locked="0"/>
    </xf>
    <xf numFmtId="37" fontId="2" fillId="0" borderId="0" xfId="0" applyNumberFormat="1" applyFont="1" applyAlignment="1" applyProtection="1">
      <alignment/>
      <protection locked="0"/>
    </xf>
    <xf numFmtId="37" fontId="2" fillId="0" borderId="0" xfId="0" applyFont="1" applyAlignment="1" applyProtection="1">
      <alignment horizontal="right"/>
      <protection locked="0"/>
    </xf>
    <xf numFmtId="37" fontId="2" fillId="0" borderId="0" xfId="0" applyNumberFormat="1" applyFont="1" applyAlignment="1" applyProtection="1">
      <alignment horizontal="right"/>
      <protection locked="0"/>
    </xf>
    <xf numFmtId="39" fontId="2" fillId="0" borderId="0" xfId="0" applyNumberFormat="1" applyFont="1" applyAlignment="1" applyProtection="1">
      <alignment/>
      <protection locked="0"/>
    </xf>
    <xf numFmtId="10" fontId="2" fillId="0" borderId="0" xfId="0" applyNumberFormat="1" applyFont="1" applyAlignment="1" applyProtection="1">
      <alignment horizontal="left"/>
      <protection locked="0"/>
    </xf>
    <xf numFmtId="10" fontId="2" fillId="0" borderId="0" xfId="0" applyNumberFormat="1" applyFont="1" applyAlignment="1" applyProtection="1">
      <alignment/>
      <protection locked="0"/>
    </xf>
    <xf numFmtId="37" fontId="2" fillId="0" borderId="0" xfId="0" applyFont="1" applyAlignment="1" applyProtection="1">
      <alignment horizontal="fill"/>
      <protection locked="0"/>
    </xf>
    <xf numFmtId="39" fontId="2" fillId="0" borderId="0" xfId="0" applyNumberFormat="1" applyFont="1" applyAlignment="1" applyProtection="1">
      <alignment horizontal="center"/>
      <protection locked="0"/>
    </xf>
    <xf numFmtId="39" fontId="2" fillId="0" borderId="0" xfId="0" applyNumberFormat="1" applyFont="1" applyAlignment="1" applyProtection="1">
      <alignment horizontal="right"/>
      <protection locked="0"/>
    </xf>
    <xf numFmtId="39" fontId="2" fillId="0" borderId="0" xfId="0" applyNumberFormat="1" applyFont="1" applyAlignment="1" applyProtection="1">
      <alignment horizontal="left"/>
      <protection locked="0"/>
    </xf>
    <xf numFmtId="37" fontId="2" fillId="0" borderId="0" xfId="0" applyNumberFormat="1" applyFont="1" applyAlignment="1" applyProtection="1">
      <alignment horizontal="fill"/>
      <protection locked="0"/>
    </xf>
    <xf numFmtId="3" fontId="3" fillId="0" borderId="0" xfId="0" applyNumberFormat="1" applyFont="1" applyAlignment="1">
      <alignment/>
    </xf>
    <xf numFmtId="3" fontId="4" fillId="0" borderId="0" xfId="0" applyNumberFormat="1" applyFont="1" applyAlignment="1">
      <alignment/>
    </xf>
    <xf numFmtId="37" fontId="4" fillId="0" borderId="0" xfId="0" applyFont="1" applyAlignment="1">
      <alignment/>
    </xf>
    <xf numFmtId="37" fontId="3" fillId="0" borderId="0" xfId="0" applyFont="1" applyAlignment="1">
      <alignment/>
    </xf>
    <xf numFmtId="37" fontId="3" fillId="0" borderId="0" xfId="0" applyFont="1" applyBorder="1" applyAlignment="1">
      <alignment/>
    </xf>
    <xf numFmtId="37" fontId="3" fillId="0" borderId="1" xfId="0" applyFont="1" applyBorder="1" applyAlignment="1">
      <alignment/>
    </xf>
    <xf numFmtId="3" fontId="3" fillId="0" borderId="1" xfId="0" applyNumberFormat="1" applyFont="1" applyBorder="1" applyAlignment="1">
      <alignment/>
    </xf>
    <xf numFmtId="169" fontId="3" fillId="0" borderId="0" xfId="15" applyNumberFormat="1" applyFont="1" applyAlignment="1">
      <alignment/>
    </xf>
    <xf numFmtId="169" fontId="3" fillId="0" borderId="1" xfId="15" applyNumberFormat="1" applyFont="1" applyBorder="1" applyAlignment="1">
      <alignment/>
    </xf>
    <xf numFmtId="169" fontId="3" fillId="0" borderId="0" xfId="15" applyNumberFormat="1" applyFont="1" applyFill="1" applyAlignment="1">
      <alignment/>
    </xf>
    <xf numFmtId="37" fontId="5" fillId="0" borderId="0" xfId="0" applyFont="1" applyAlignment="1">
      <alignment/>
    </xf>
    <xf numFmtId="169" fontId="5" fillId="0" borderId="0" xfId="15" applyNumberFormat="1" applyFont="1" applyAlignment="1">
      <alignment/>
    </xf>
    <xf numFmtId="169" fontId="5" fillId="0" borderId="0" xfId="15" applyNumberFormat="1" applyFont="1" applyFill="1" applyAlignment="1">
      <alignment/>
    </xf>
    <xf numFmtId="37" fontId="8" fillId="0" borderId="0" xfId="0" applyFont="1" applyAlignment="1">
      <alignment/>
    </xf>
    <xf numFmtId="37" fontId="8" fillId="0" borderId="0" xfId="0" applyFont="1" applyFill="1" applyAlignment="1">
      <alignment/>
    </xf>
    <xf numFmtId="37" fontId="5" fillId="0" borderId="0" xfId="0" applyFont="1" applyFill="1" applyAlignment="1">
      <alignment/>
    </xf>
    <xf numFmtId="37" fontId="1" fillId="0" borderId="0" xfId="0" applyFont="1" applyFill="1" applyAlignment="1">
      <alignment/>
    </xf>
    <xf numFmtId="37" fontId="5" fillId="0" borderId="0" xfId="0" applyFont="1" applyAlignment="1">
      <alignment horizontal="center"/>
    </xf>
    <xf numFmtId="169" fontId="5" fillId="0" borderId="0" xfId="15" applyNumberFormat="1" applyFont="1" applyBorder="1" applyAlignment="1">
      <alignment/>
    </xf>
    <xf numFmtId="37" fontId="9" fillId="0" borderId="0" xfId="0" applyFont="1" applyAlignment="1" applyProtection="1">
      <alignment horizontal="left"/>
      <protection locked="0"/>
    </xf>
    <xf numFmtId="37" fontId="4" fillId="0" borderId="0" xfId="0" applyFont="1" applyFill="1" applyAlignment="1">
      <alignment/>
    </xf>
    <xf numFmtId="169" fontId="4" fillId="0" borderId="0" xfId="15" applyNumberFormat="1" applyFont="1" applyFill="1" applyAlignment="1">
      <alignment/>
    </xf>
    <xf numFmtId="0" fontId="9" fillId="0" borderId="0" xfId="21" applyFont="1" applyAlignment="1" applyProtection="1">
      <alignment horizontal="left"/>
      <protection locked="0"/>
    </xf>
    <xf numFmtId="10" fontId="0" fillId="0" borderId="0" xfId="0" applyNumberForma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TEACHSAL" xfId="21"/>
    <cellStyle name="Percent" xfId="22"/>
  </cellStyles>
  <dxfs count="3">
    <dxf>
      <font>
        <color rgb="FF008000"/>
      </font>
      <border>
        <left>
          <color rgb="FF000000"/>
        </left>
        <right>
          <color rgb="FF000000"/>
        </right>
        <top style="thin"/>
        <bottom style="thin">
          <color rgb="FFFF0000"/>
        </bottom>
      </border>
    </dxf>
    <dxf>
      <font>
        <color rgb="FF0000FF"/>
      </font>
      <border>
        <left>
          <color rgb="FF000000"/>
        </left>
        <right>
          <color rgb="FF000000"/>
        </right>
        <top style="thin"/>
        <bottom style="thin">
          <color rgb="FFFF0000"/>
        </bottom>
      </border>
    </dxf>
    <dxf>
      <font>
        <color rgb="FF800000"/>
      </font>
      <border>
        <left>
          <color rgb="FF000000"/>
        </left>
        <right>
          <color rgb="FF000000"/>
        </right>
        <top style="thin"/>
        <bottom style="thin">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dimension ref="A1:X213"/>
  <sheetViews>
    <sheetView workbookViewId="0" topLeftCell="A1">
      <selection activeCell="A1" sqref="A1:IV16384"/>
    </sheetView>
  </sheetViews>
  <sheetFormatPr defaultColWidth="11.625" defaultRowHeight="12.75"/>
  <cols>
    <col min="1" max="1" width="6.625" style="0" customWidth="1"/>
    <col min="2" max="2" width="20.625" style="0" customWidth="1"/>
    <col min="3" max="18" width="14.625" style="0" customWidth="1"/>
    <col min="19" max="20" width="15.625" style="0" customWidth="1"/>
    <col min="21" max="21" width="16.625" style="0" customWidth="1"/>
    <col min="22" max="23" width="15.625" style="0" customWidth="1"/>
    <col min="24" max="24" width="14.625" style="0" customWidth="1"/>
    <col min="25" max="25" width="4.00390625" style="0" customWidth="1"/>
    <col min="26" max="26" width="4.50390625" style="0" customWidth="1"/>
    <col min="27" max="28" width="18.00390625" style="0" customWidth="1"/>
    <col min="29" max="16384" width="8.875" style="0" customWidth="1"/>
  </cols>
  <sheetData>
    <row r="1" ht="12">
      <c r="B1" s="1" t="s">
        <v>82</v>
      </c>
    </row>
    <row r="2" ht="12">
      <c r="B2" s="1" t="s">
        <v>83</v>
      </c>
    </row>
    <row r="3" ht="12">
      <c r="B3" s="1" t="s">
        <v>28</v>
      </c>
    </row>
    <row r="6" spans="3:24" ht="12">
      <c r="C6" s="3" t="s">
        <v>84</v>
      </c>
      <c r="D6" s="3" t="s">
        <v>85</v>
      </c>
      <c r="E6" s="3" t="s">
        <v>86</v>
      </c>
      <c r="F6" s="3" t="s">
        <v>87</v>
      </c>
      <c r="G6" s="3" t="s">
        <v>88</v>
      </c>
      <c r="H6" s="3" t="s">
        <v>89</v>
      </c>
      <c r="I6" s="3" t="s">
        <v>90</v>
      </c>
      <c r="J6" s="3" t="s">
        <v>91</v>
      </c>
      <c r="K6" s="3" t="s">
        <v>92</v>
      </c>
      <c r="L6" s="3" t="s">
        <v>93</v>
      </c>
      <c r="M6" s="2" t="s">
        <v>94</v>
      </c>
      <c r="N6" s="4" t="s">
        <v>95</v>
      </c>
      <c r="O6" s="4" t="s">
        <v>96</v>
      </c>
      <c r="P6" s="3" t="s">
        <v>97</v>
      </c>
      <c r="Q6" s="3" t="s">
        <v>98</v>
      </c>
      <c r="R6" s="3" t="s">
        <v>99</v>
      </c>
      <c r="S6" s="3" t="s">
        <v>100</v>
      </c>
      <c r="T6" s="3" t="s">
        <v>101</v>
      </c>
      <c r="U6" s="3" t="s">
        <v>76</v>
      </c>
      <c r="V6" s="3" t="s">
        <v>77</v>
      </c>
      <c r="W6" s="3" t="s">
        <v>78</v>
      </c>
      <c r="X6" s="3" t="s">
        <v>80</v>
      </c>
    </row>
    <row r="8" spans="1:2" ht="12">
      <c r="A8" t="s">
        <v>75</v>
      </c>
      <c r="B8" s="1" t="s">
        <v>102</v>
      </c>
    </row>
    <row r="10" spans="1:24" ht="12">
      <c r="A10">
        <v>1</v>
      </c>
      <c r="B10" s="1" t="s">
        <v>103</v>
      </c>
      <c r="C10" s="5">
        <v>35574366</v>
      </c>
      <c r="D10" s="5">
        <v>41756998</v>
      </c>
      <c r="E10" s="5">
        <v>45011925</v>
      </c>
      <c r="F10" s="5">
        <v>49780229</v>
      </c>
      <c r="G10" s="5">
        <v>51911054</v>
      </c>
      <c r="H10" s="5">
        <v>54550019</v>
      </c>
      <c r="I10" s="5">
        <v>59010840</v>
      </c>
      <c r="J10" s="5">
        <v>62851533</v>
      </c>
      <c r="K10" s="5">
        <v>67567856</v>
      </c>
      <c r="L10" s="5">
        <v>72979570</v>
      </c>
      <c r="M10" s="6">
        <v>75262614.68</v>
      </c>
      <c r="N10" s="6">
        <v>77941824</v>
      </c>
      <c r="O10" s="6">
        <v>82043979.95</v>
      </c>
      <c r="P10" s="5">
        <v>83700778.75</v>
      </c>
      <c r="Q10" s="5">
        <v>85205720</v>
      </c>
      <c r="R10" s="5">
        <v>85901766</v>
      </c>
      <c r="S10" s="5">
        <v>92492660</v>
      </c>
      <c r="T10" s="5">
        <v>94231386</v>
      </c>
      <c r="U10" s="18">
        <v>104420821</v>
      </c>
      <c r="V10" s="17">
        <v>109529127.28</v>
      </c>
      <c r="W10" s="24">
        <v>117809375.66</v>
      </c>
      <c r="X10" s="28">
        <v>136583546.47</v>
      </c>
    </row>
    <row r="11" spans="1:14" ht="12">
      <c r="A11">
        <v>2</v>
      </c>
      <c r="B11" s="1" t="s">
        <v>104</v>
      </c>
      <c r="C11" s="7" t="s">
        <v>105</v>
      </c>
      <c r="D11" s="7" t="s">
        <v>105</v>
      </c>
      <c r="E11" s="7" t="s">
        <v>105</v>
      </c>
      <c r="F11" s="7" t="s">
        <v>105</v>
      </c>
      <c r="G11" s="7" t="s">
        <v>105</v>
      </c>
      <c r="H11" s="7" t="s">
        <v>105</v>
      </c>
      <c r="I11" s="7" t="s">
        <v>105</v>
      </c>
      <c r="J11" s="7" t="s">
        <v>105</v>
      </c>
      <c r="K11" s="7" t="s">
        <v>105</v>
      </c>
      <c r="L11" s="7" t="s">
        <v>105</v>
      </c>
      <c r="M11" s="8" t="s">
        <v>105</v>
      </c>
      <c r="N11" s="8" t="s">
        <v>105</v>
      </c>
    </row>
    <row r="12" spans="1:24" ht="12">
      <c r="A12">
        <v>3</v>
      </c>
      <c r="B12" s="1" t="s">
        <v>106</v>
      </c>
      <c r="C12" s="5">
        <v>5730419</v>
      </c>
      <c r="D12" s="5">
        <v>6626934</v>
      </c>
      <c r="E12" s="5">
        <v>7179319</v>
      </c>
      <c r="F12" s="5">
        <v>8110439</v>
      </c>
      <c r="G12" s="5">
        <v>8400123</v>
      </c>
      <c r="H12" s="5">
        <v>9328880</v>
      </c>
      <c r="I12" s="5">
        <v>9963663</v>
      </c>
      <c r="J12" s="5">
        <v>10516573</v>
      </c>
      <c r="K12" s="5">
        <v>10770672</v>
      </c>
      <c r="L12" s="5">
        <v>11836425</v>
      </c>
      <c r="M12" s="6">
        <v>12919230.42</v>
      </c>
      <c r="N12" s="6">
        <v>13730241</v>
      </c>
      <c r="O12" s="6">
        <v>13349340</v>
      </c>
      <c r="P12" s="5">
        <v>13403180.78</v>
      </c>
      <c r="Q12" s="5">
        <v>14132067</v>
      </c>
      <c r="R12" s="5">
        <v>14362421</v>
      </c>
      <c r="S12" s="5">
        <v>14141674</v>
      </c>
      <c r="T12" s="5">
        <v>15281151</v>
      </c>
      <c r="U12" s="18">
        <v>15309240</v>
      </c>
      <c r="V12" s="17">
        <v>15750785.82</v>
      </c>
      <c r="W12" s="24">
        <v>16851363.74</v>
      </c>
      <c r="X12" s="28">
        <v>17617619.11</v>
      </c>
    </row>
    <row r="13" spans="1:24" ht="12">
      <c r="A13">
        <v>4</v>
      </c>
      <c r="B13" s="1" t="s">
        <v>107</v>
      </c>
      <c r="C13" s="5">
        <v>1986167</v>
      </c>
      <c r="D13" s="5">
        <v>2415327</v>
      </c>
      <c r="E13" s="5">
        <v>2562032</v>
      </c>
      <c r="F13" s="5">
        <v>2797950</v>
      </c>
      <c r="G13" s="5">
        <v>2979222</v>
      </c>
      <c r="H13" s="5">
        <v>3278316</v>
      </c>
      <c r="I13" s="5">
        <v>3570661</v>
      </c>
      <c r="J13" s="5">
        <v>3867011</v>
      </c>
      <c r="K13" s="5">
        <v>4137702</v>
      </c>
      <c r="L13" s="5">
        <v>4447621</v>
      </c>
      <c r="M13" s="6">
        <v>4807647.43</v>
      </c>
      <c r="N13" s="6">
        <v>5053738</v>
      </c>
      <c r="O13" s="6">
        <v>5062139.21</v>
      </c>
      <c r="P13" s="5">
        <v>5084521.23</v>
      </c>
      <c r="Q13" s="5">
        <v>5235098</v>
      </c>
      <c r="R13" s="5">
        <v>5440392</v>
      </c>
      <c r="S13" s="5">
        <v>5658006</v>
      </c>
      <c r="T13" s="5">
        <v>5837096</v>
      </c>
      <c r="U13" s="18">
        <v>6395239</v>
      </c>
      <c r="V13" s="17">
        <v>6867205.95</v>
      </c>
      <c r="W13" s="24">
        <v>7299109.74</v>
      </c>
      <c r="X13" s="28">
        <v>14005237.79</v>
      </c>
    </row>
    <row r="14" spans="1:24" ht="12">
      <c r="A14">
        <v>5</v>
      </c>
      <c r="B14" s="1" t="s">
        <v>108</v>
      </c>
      <c r="C14" s="5">
        <v>13006744</v>
      </c>
      <c r="D14" s="5">
        <v>15449696</v>
      </c>
      <c r="E14" s="5">
        <v>16276913</v>
      </c>
      <c r="F14" s="5">
        <v>17125795</v>
      </c>
      <c r="G14" s="5">
        <v>18279626</v>
      </c>
      <c r="H14" s="5">
        <v>20537143</v>
      </c>
      <c r="I14" s="5">
        <v>23546596</v>
      </c>
      <c r="J14" s="5">
        <v>25034529</v>
      </c>
      <c r="K14" s="5">
        <v>26087442</v>
      </c>
      <c r="L14" s="5">
        <v>30891491</v>
      </c>
      <c r="M14" s="6">
        <v>35192242.58</v>
      </c>
      <c r="N14" s="6">
        <v>35902535</v>
      </c>
      <c r="O14" s="6">
        <v>32694723.09</v>
      </c>
      <c r="P14" s="5">
        <v>33808736.69</v>
      </c>
      <c r="Q14" s="5">
        <v>34767106</v>
      </c>
      <c r="R14" s="5">
        <v>36144728</v>
      </c>
      <c r="S14" s="5">
        <v>37330074</v>
      </c>
      <c r="T14" s="5">
        <v>38965139</v>
      </c>
      <c r="U14" s="18">
        <v>38878453</v>
      </c>
      <c r="V14" s="17">
        <v>41776863.1</v>
      </c>
      <c r="W14" s="24">
        <v>46215630.09</v>
      </c>
      <c r="X14" s="28">
        <v>46125268.73</v>
      </c>
    </row>
    <row r="15" spans="1:24" ht="12">
      <c r="A15">
        <v>6</v>
      </c>
      <c r="B15" s="1" t="s">
        <v>109</v>
      </c>
      <c r="C15" s="5">
        <v>37653484</v>
      </c>
      <c r="D15" s="5">
        <v>44861113</v>
      </c>
      <c r="E15" s="5">
        <v>49954860</v>
      </c>
      <c r="F15" s="5">
        <v>54517697</v>
      </c>
      <c r="G15" s="5">
        <v>61694058</v>
      </c>
      <c r="H15" s="5">
        <v>67837022</v>
      </c>
      <c r="I15" s="5">
        <v>78322548</v>
      </c>
      <c r="J15" s="5">
        <v>86139650</v>
      </c>
      <c r="K15" s="5">
        <v>99539424</v>
      </c>
      <c r="L15" s="5">
        <v>108714468</v>
      </c>
      <c r="M15" s="6">
        <v>125243061.01</v>
      </c>
      <c r="N15" s="6">
        <v>135123208</v>
      </c>
      <c r="O15" s="6">
        <v>138993614.8</v>
      </c>
      <c r="P15" s="5">
        <v>149008380.74</v>
      </c>
      <c r="Q15" s="5">
        <v>160864931</v>
      </c>
      <c r="R15" s="5">
        <v>169928112</v>
      </c>
      <c r="S15" s="5">
        <v>177852067</v>
      </c>
      <c r="T15" s="5">
        <v>194732994</v>
      </c>
      <c r="U15" s="18">
        <v>210132417</v>
      </c>
      <c r="V15" s="17">
        <v>223812576.54</v>
      </c>
      <c r="W15" s="24">
        <v>245916284.31</v>
      </c>
      <c r="X15" s="28">
        <v>264795885.97</v>
      </c>
    </row>
    <row r="16" spans="1:14" ht="12">
      <c r="A16">
        <v>7</v>
      </c>
      <c r="B16" s="1" t="s">
        <v>110</v>
      </c>
      <c r="C16" s="5">
        <v>1648907</v>
      </c>
      <c r="D16" s="5">
        <v>1919723</v>
      </c>
      <c r="E16" s="5">
        <v>2097094</v>
      </c>
      <c r="F16" s="7" t="s">
        <v>105</v>
      </c>
      <c r="G16" s="7" t="s">
        <v>105</v>
      </c>
      <c r="H16" s="7" t="s">
        <v>105</v>
      </c>
      <c r="I16" s="7" t="s">
        <v>105</v>
      </c>
      <c r="J16" s="7" t="s">
        <v>105</v>
      </c>
      <c r="K16" s="7" t="s">
        <v>105</v>
      </c>
      <c r="L16" s="7" t="s">
        <v>105</v>
      </c>
      <c r="M16" s="8" t="s">
        <v>105</v>
      </c>
      <c r="N16" s="8" t="s">
        <v>105</v>
      </c>
    </row>
    <row r="17" spans="1:24" ht="12">
      <c r="A17">
        <v>8</v>
      </c>
      <c r="B17" s="1" t="s">
        <v>111</v>
      </c>
      <c r="C17" s="5">
        <v>5501176</v>
      </c>
      <c r="D17" s="5">
        <v>6745730</v>
      </c>
      <c r="E17" s="5">
        <v>7164488</v>
      </c>
      <c r="F17" s="5">
        <v>7450610</v>
      </c>
      <c r="G17" s="5">
        <v>7847538</v>
      </c>
      <c r="H17" s="5">
        <v>8715464</v>
      </c>
      <c r="I17" s="5">
        <v>9470395</v>
      </c>
      <c r="J17" s="5">
        <v>10059625</v>
      </c>
      <c r="K17" s="5">
        <v>11115162</v>
      </c>
      <c r="L17" s="5">
        <v>12240528</v>
      </c>
      <c r="M17" s="6">
        <v>13370448.17</v>
      </c>
      <c r="N17" s="6">
        <v>13978951</v>
      </c>
      <c r="O17" s="6">
        <v>14540318.87</v>
      </c>
      <c r="P17" s="5">
        <v>14509752.68</v>
      </c>
      <c r="Q17" s="5">
        <v>14417984</v>
      </c>
      <c r="R17" s="5">
        <v>15680917</v>
      </c>
      <c r="S17" s="5">
        <v>15820326</v>
      </c>
      <c r="T17" s="5">
        <v>17348939</v>
      </c>
      <c r="U17" s="18">
        <v>18253277</v>
      </c>
      <c r="V17" s="17">
        <v>19633406.6</v>
      </c>
      <c r="W17" s="24">
        <v>20402697.99</v>
      </c>
      <c r="X17" s="28">
        <v>22704445.48</v>
      </c>
    </row>
    <row r="18" spans="1:24" ht="12">
      <c r="A18">
        <v>9</v>
      </c>
      <c r="B18" s="1" t="s">
        <v>112</v>
      </c>
      <c r="C18" s="5">
        <v>2826434</v>
      </c>
      <c r="D18" s="5">
        <v>3154097</v>
      </c>
      <c r="E18" s="5">
        <v>3470902</v>
      </c>
      <c r="F18" s="5">
        <v>3557666</v>
      </c>
      <c r="G18" s="5">
        <v>3712020</v>
      </c>
      <c r="H18" s="5">
        <v>4030263</v>
      </c>
      <c r="I18" s="5">
        <v>4288993</v>
      </c>
      <c r="J18" s="5">
        <v>4442296</v>
      </c>
      <c r="K18" s="5">
        <v>4656268</v>
      </c>
      <c r="L18" s="5">
        <v>4642244</v>
      </c>
      <c r="M18" s="6">
        <v>5029047.94</v>
      </c>
      <c r="N18" s="6">
        <v>5239783</v>
      </c>
      <c r="O18" s="6">
        <v>5557455.83</v>
      </c>
      <c r="P18" s="5">
        <v>5654649.8</v>
      </c>
      <c r="Q18" s="5">
        <v>5837021</v>
      </c>
      <c r="R18" s="5">
        <v>6027487</v>
      </c>
      <c r="S18" s="5">
        <v>6215492</v>
      </c>
      <c r="T18" s="5">
        <v>6481959</v>
      </c>
      <c r="U18" s="18">
        <v>6520309</v>
      </c>
      <c r="V18" s="17">
        <v>7226254.94</v>
      </c>
      <c r="W18" s="24">
        <v>7691306.29</v>
      </c>
      <c r="X18" s="28">
        <v>8385674.49</v>
      </c>
    </row>
    <row r="19" spans="1:24" ht="12">
      <c r="A19">
        <v>10</v>
      </c>
      <c r="B19" s="1" t="s">
        <v>113</v>
      </c>
      <c r="C19" s="5">
        <v>12151676</v>
      </c>
      <c r="D19" s="5">
        <v>14340560</v>
      </c>
      <c r="E19" s="5">
        <v>15917897</v>
      </c>
      <c r="F19" s="5">
        <v>17388526</v>
      </c>
      <c r="G19" s="5">
        <v>18394612</v>
      </c>
      <c r="H19" s="5">
        <v>20041008</v>
      </c>
      <c r="I19" s="5">
        <v>22000115</v>
      </c>
      <c r="J19" s="5">
        <v>23434080</v>
      </c>
      <c r="K19" s="5">
        <v>25784533</v>
      </c>
      <c r="L19" s="5">
        <v>30520628</v>
      </c>
      <c r="M19" s="6">
        <v>33643574.2</v>
      </c>
      <c r="N19" s="6">
        <v>35583837</v>
      </c>
      <c r="O19" s="6">
        <v>35870962.87</v>
      </c>
      <c r="P19" s="5">
        <v>36976431.98</v>
      </c>
      <c r="Q19" s="5">
        <v>38457255</v>
      </c>
      <c r="R19" s="5">
        <v>39153436</v>
      </c>
      <c r="S19" s="5">
        <v>41023799</v>
      </c>
      <c r="T19" s="5">
        <v>42876897</v>
      </c>
      <c r="U19" s="18">
        <v>43575265</v>
      </c>
      <c r="V19" s="17">
        <v>46433554.55</v>
      </c>
      <c r="W19" s="24">
        <v>49427326.93</v>
      </c>
      <c r="X19" s="28">
        <v>53670614.86</v>
      </c>
    </row>
    <row r="20" spans="1:14" ht="12">
      <c r="A20">
        <v>11</v>
      </c>
      <c r="B20" s="1" t="s">
        <v>114</v>
      </c>
      <c r="C20" s="7" t="s">
        <v>105</v>
      </c>
      <c r="D20" s="7" t="s">
        <v>105</v>
      </c>
      <c r="E20" s="7" t="s">
        <v>105</v>
      </c>
      <c r="F20" s="7" t="s">
        <v>105</v>
      </c>
      <c r="G20" s="7" t="s">
        <v>105</v>
      </c>
      <c r="H20" s="7" t="s">
        <v>105</v>
      </c>
      <c r="I20" s="7" t="s">
        <v>105</v>
      </c>
      <c r="J20" s="7" t="s">
        <v>105</v>
      </c>
      <c r="K20" s="7" t="s">
        <v>105</v>
      </c>
      <c r="L20" s="7" t="s">
        <v>105</v>
      </c>
      <c r="M20" s="8" t="s">
        <v>105</v>
      </c>
      <c r="N20" s="8" t="s">
        <v>105</v>
      </c>
    </row>
    <row r="21" spans="1:24" ht="12">
      <c r="A21">
        <v>12</v>
      </c>
      <c r="B21" s="1" t="s">
        <v>115</v>
      </c>
      <c r="C21" s="5">
        <v>7688468</v>
      </c>
      <c r="D21" s="5">
        <v>8641708</v>
      </c>
      <c r="E21" s="5">
        <v>9603485</v>
      </c>
      <c r="F21" s="5">
        <v>10349344</v>
      </c>
      <c r="G21" s="5">
        <v>10135888</v>
      </c>
      <c r="H21" s="5">
        <v>10250142</v>
      </c>
      <c r="I21" s="5">
        <v>10599152</v>
      </c>
      <c r="J21" s="5">
        <v>11096567</v>
      </c>
      <c r="K21" s="5">
        <v>12253299</v>
      </c>
      <c r="L21" s="5">
        <v>14267942</v>
      </c>
      <c r="M21" s="6">
        <v>15633456</v>
      </c>
      <c r="N21" s="6">
        <v>15548309</v>
      </c>
      <c r="O21" s="6">
        <v>15914384</v>
      </c>
      <c r="P21" s="5">
        <v>16096310</v>
      </c>
      <c r="Q21" s="5">
        <v>15813622</v>
      </c>
      <c r="R21" s="5">
        <v>16487673</v>
      </c>
      <c r="S21" s="5">
        <v>17193992</v>
      </c>
      <c r="T21" s="5">
        <v>18102224</v>
      </c>
      <c r="U21" s="18">
        <v>18965338</v>
      </c>
      <c r="V21" s="17">
        <v>20790832</v>
      </c>
      <c r="W21" s="24">
        <v>22936390</v>
      </c>
      <c r="X21" s="28">
        <v>24424011.36</v>
      </c>
    </row>
    <row r="22" spans="1:24" ht="12">
      <c r="A22">
        <v>13</v>
      </c>
      <c r="B22" s="1" t="s">
        <v>116</v>
      </c>
      <c r="C22" s="5">
        <v>4092133</v>
      </c>
      <c r="D22" s="5">
        <v>4481770</v>
      </c>
      <c r="E22" s="5">
        <v>4605718</v>
      </c>
      <c r="F22" s="5">
        <v>4844873</v>
      </c>
      <c r="G22" s="5">
        <v>5243552</v>
      </c>
      <c r="H22" s="5">
        <v>5748624</v>
      </c>
      <c r="I22" s="5">
        <v>6318851</v>
      </c>
      <c r="J22" s="5">
        <v>7125317</v>
      </c>
      <c r="K22" s="5">
        <v>7978774</v>
      </c>
      <c r="L22" s="5">
        <v>8674368</v>
      </c>
      <c r="M22" s="6">
        <v>10208767.55</v>
      </c>
      <c r="N22" s="6">
        <v>10808655</v>
      </c>
      <c r="O22" s="6">
        <v>11241061.44</v>
      </c>
      <c r="P22" s="5">
        <v>11405796</v>
      </c>
      <c r="Q22" s="5">
        <v>11796923</v>
      </c>
      <c r="R22" s="5">
        <v>12824069</v>
      </c>
      <c r="S22" s="5">
        <v>13712141</v>
      </c>
      <c r="T22" s="5">
        <v>14436506</v>
      </c>
      <c r="U22" s="18">
        <v>15540177</v>
      </c>
      <c r="V22" s="17">
        <v>16087331.24</v>
      </c>
      <c r="W22" s="24">
        <v>18110428.94</v>
      </c>
      <c r="X22" s="28">
        <v>20630502.34</v>
      </c>
    </row>
    <row r="23" spans="1:24" ht="12">
      <c r="A23">
        <v>14</v>
      </c>
      <c r="B23" s="1" t="s">
        <v>117</v>
      </c>
      <c r="C23" s="5">
        <v>2983860</v>
      </c>
      <c r="D23" s="5">
        <v>3459552</v>
      </c>
      <c r="E23" s="5">
        <v>3761579</v>
      </c>
      <c r="F23" s="5">
        <v>4156240</v>
      </c>
      <c r="G23" s="5">
        <v>4552056</v>
      </c>
      <c r="H23" s="5">
        <v>5269408</v>
      </c>
      <c r="I23" s="5">
        <v>5737375</v>
      </c>
      <c r="J23" s="5">
        <v>6103964</v>
      </c>
      <c r="K23" s="5">
        <v>6620518</v>
      </c>
      <c r="L23" s="5">
        <v>7140678</v>
      </c>
      <c r="M23" s="6">
        <v>7861012.47</v>
      </c>
      <c r="N23" s="6">
        <v>7992565</v>
      </c>
      <c r="O23" s="6">
        <v>8178805.63</v>
      </c>
      <c r="P23" s="5">
        <v>8845134.55</v>
      </c>
      <c r="Q23" s="5">
        <v>8962068</v>
      </c>
      <c r="R23" s="5">
        <v>9180200</v>
      </c>
      <c r="S23" s="5">
        <v>9441122</v>
      </c>
      <c r="T23" s="5">
        <v>10214491</v>
      </c>
      <c r="U23" s="18">
        <v>10212731</v>
      </c>
      <c r="V23" s="17">
        <v>10748742.65</v>
      </c>
      <c r="W23" s="24">
        <v>11129649</v>
      </c>
      <c r="X23" s="28">
        <v>11475948.15</v>
      </c>
    </row>
    <row r="24" spans="1:24" ht="12">
      <c r="A24">
        <v>15</v>
      </c>
      <c r="B24" s="1" t="s">
        <v>118</v>
      </c>
      <c r="C24" s="5">
        <v>4878576</v>
      </c>
      <c r="D24" s="5">
        <v>5669392</v>
      </c>
      <c r="E24" s="5">
        <v>5830250</v>
      </c>
      <c r="F24" s="5">
        <v>6094344</v>
      </c>
      <c r="G24" s="5">
        <v>6884218</v>
      </c>
      <c r="H24" s="5">
        <v>7956762</v>
      </c>
      <c r="I24" s="5">
        <v>8189287</v>
      </c>
      <c r="J24" s="5">
        <v>9014277</v>
      </c>
      <c r="K24" s="5">
        <v>9764212</v>
      </c>
      <c r="L24" s="5">
        <v>10530363</v>
      </c>
      <c r="M24" s="6">
        <v>11874672.97</v>
      </c>
      <c r="N24" s="6">
        <v>12594458</v>
      </c>
      <c r="O24" s="6">
        <v>11661450.51</v>
      </c>
      <c r="P24" s="5">
        <v>13455511</v>
      </c>
      <c r="Q24" s="5">
        <v>13619947</v>
      </c>
      <c r="R24" s="5">
        <v>13646244</v>
      </c>
      <c r="S24" s="5">
        <v>14553075</v>
      </c>
      <c r="T24" s="5">
        <v>15096455</v>
      </c>
      <c r="U24" s="18">
        <v>15662990</v>
      </c>
      <c r="V24" s="17">
        <v>16870027</v>
      </c>
      <c r="W24" s="24">
        <v>18032466</v>
      </c>
      <c r="X24" s="28">
        <v>19469429.23</v>
      </c>
    </row>
    <row r="25" spans="1:24" ht="12">
      <c r="A25">
        <v>16</v>
      </c>
      <c r="B25" s="1" t="s">
        <v>119</v>
      </c>
      <c r="C25" s="5">
        <v>2083215</v>
      </c>
      <c r="D25" s="5">
        <v>2617753</v>
      </c>
      <c r="E25" s="5">
        <v>2830040</v>
      </c>
      <c r="F25" s="5">
        <v>3091884</v>
      </c>
      <c r="G25" s="5">
        <v>3197430</v>
      </c>
      <c r="H25" s="5">
        <v>3501369</v>
      </c>
      <c r="I25" s="5">
        <v>3479880</v>
      </c>
      <c r="J25" s="5">
        <v>3755183</v>
      </c>
      <c r="K25" s="5">
        <v>4193582</v>
      </c>
      <c r="L25" s="5">
        <v>4576504</v>
      </c>
      <c r="M25" s="6">
        <v>4580064.7</v>
      </c>
      <c r="N25" s="6">
        <v>5066544</v>
      </c>
      <c r="O25" s="6">
        <v>5136056.17</v>
      </c>
      <c r="P25" s="5">
        <v>5360672.18</v>
      </c>
      <c r="Q25" s="5">
        <v>5384340</v>
      </c>
      <c r="R25" s="5">
        <v>5846476</v>
      </c>
      <c r="S25" s="5">
        <v>5976691</v>
      </c>
      <c r="T25" s="5">
        <v>5994253</v>
      </c>
      <c r="U25" s="18">
        <v>6450143</v>
      </c>
      <c r="V25" s="17">
        <v>6881077.1</v>
      </c>
      <c r="W25" s="24">
        <v>7538664.02</v>
      </c>
      <c r="X25" s="28">
        <v>8533505.6</v>
      </c>
    </row>
    <row r="26" spans="1:24" ht="12">
      <c r="A26">
        <v>17</v>
      </c>
      <c r="B26" s="1" t="s">
        <v>120</v>
      </c>
      <c r="C26" s="5">
        <v>38495302</v>
      </c>
      <c r="D26" s="5">
        <v>43822916</v>
      </c>
      <c r="E26" s="5">
        <v>43993278</v>
      </c>
      <c r="F26" s="5">
        <v>50809865</v>
      </c>
      <c r="G26" s="5">
        <v>54735050</v>
      </c>
      <c r="H26" s="5">
        <v>60379987</v>
      </c>
      <c r="I26" s="5">
        <v>67495529</v>
      </c>
      <c r="J26" s="5">
        <v>73560348</v>
      </c>
      <c r="K26" s="5">
        <v>80044858</v>
      </c>
      <c r="L26" s="5">
        <v>86559305</v>
      </c>
      <c r="M26" s="6">
        <v>95863417.01</v>
      </c>
      <c r="N26" s="6">
        <v>99322903</v>
      </c>
      <c r="O26" s="6">
        <v>98646831.24</v>
      </c>
      <c r="P26" s="5">
        <v>105144008.64</v>
      </c>
      <c r="Q26" s="5">
        <v>107243106</v>
      </c>
      <c r="R26" s="5">
        <v>111357948</v>
      </c>
      <c r="S26" s="5">
        <v>119284370</v>
      </c>
      <c r="T26" s="5">
        <v>123848221</v>
      </c>
      <c r="U26" s="18">
        <v>128579268</v>
      </c>
      <c r="V26" s="17">
        <v>137057824.51</v>
      </c>
      <c r="W26" s="24">
        <v>145079843.2</v>
      </c>
      <c r="X26" s="28">
        <v>160307254.97</v>
      </c>
    </row>
    <row r="27" spans="1:24" ht="12">
      <c r="A27">
        <v>18</v>
      </c>
      <c r="B27" s="1" t="s">
        <v>121</v>
      </c>
      <c r="C27" s="5">
        <v>4455564</v>
      </c>
      <c r="D27" s="5">
        <v>5342584</v>
      </c>
      <c r="E27" s="5">
        <v>5834346</v>
      </c>
      <c r="F27" s="5">
        <v>6695779</v>
      </c>
      <c r="G27" s="5">
        <v>7980838</v>
      </c>
      <c r="H27" s="5">
        <v>8895044</v>
      </c>
      <c r="I27" s="5">
        <v>9796792</v>
      </c>
      <c r="J27" s="5">
        <v>10999646</v>
      </c>
      <c r="K27" s="5">
        <v>12205136</v>
      </c>
      <c r="L27" s="5">
        <v>13404322</v>
      </c>
      <c r="M27" s="6">
        <v>15785686.76</v>
      </c>
      <c r="N27" s="6">
        <v>16099172</v>
      </c>
      <c r="O27" s="6">
        <v>16407670.19</v>
      </c>
      <c r="P27" s="5">
        <v>17527664.79</v>
      </c>
      <c r="Q27" s="5">
        <v>19222763</v>
      </c>
      <c r="R27" s="5">
        <v>20071613</v>
      </c>
      <c r="S27" s="5">
        <v>21405429</v>
      </c>
      <c r="T27" s="5">
        <v>22857899</v>
      </c>
      <c r="U27" s="18">
        <v>24146428</v>
      </c>
      <c r="V27" s="17">
        <v>25923605.08</v>
      </c>
      <c r="W27" s="24">
        <v>27874589.63</v>
      </c>
      <c r="X27" s="28">
        <v>30662258.45</v>
      </c>
    </row>
    <row r="28" spans="1:24" ht="12">
      <c r="A28">
        <v>19</v>
      </c>
      <c r="B28" s="1" t="s">
        <v>122</v>
      </c>
      <c r="C28" s="5">
        <v>7795282</v>
      </c>
      <c r="D28" s="5">
        <v>9324959</v>
      </c>
      <c r="E28" s="5">
        <v>9717257</v>
      </c>
      <c r="F28" s="5">
        <v>10546605</v>
      </c>
      <c r="G28" s="5">
        <v>11560594</v>
      </c>
      <c r="H28" s="5">
        <v>12780018</v>
      </c>
      <c r="I28" s="5">
        <v>14014544</v>
      </c>
      <c r="J28" s="5">
        <v>15037010</v>
      </c>
      <c r="K28" s="5">
        <v>16516604</v>
      </c>
      <c r="L28" s="5">
        <v>17486293</v>
      </c>
      <c r="M28" s="6">
        <v>19688825</v>
      </c>
      <c r="N28" s="6">
        <v>20217331</v>
      </c>
      <c r="O28" s="6">
        <v>21252596</v>
      </c>
      <c r="P28" s="5">
        <v>22235477</v>
      </c>
      <c r="Q28" s="5">
        <v>22784341</v>
      </c>
      <c r="R28" s="5">
        <v>22360679</v>
      </c>
      <c r="S28" s="5">
        <v>22873104</v>
      </c>
      <c r="T28" s="5">
        <v>23824795</v>
      </c>
      <c r="U28" s="18">
        <v>25796727</v>
      </c>
      <c r="V28" s="17">
        <v>26236531</v>
      </c>
      <c r="W28" s="24">
        <v>28079630</v>
      </c>
      <c r="X28" s="28">
        <v>28417513.51</v>
      </c>
    </row>
    <row r="29" spans="1:24" ht="12">
      <c r="A29">
        <v>20</v>
      </c>
      <c r="B29" s="1" t="s">
        <v>123</v>
      </c>
      <c r="C29" s="5">
        <v>1327497</v>
      </c>
      <c r="D29" s="5">
        <v>1468805</v>
      </c>
      <c r="E29" s="5">
        <v>1529531</v>
      </c>
      <c r="F29" s="5">
        <v>1603133</v>
      </c>
      <c r="G29" s="5">
        <v>1629045</v>
      </c>
      <c r="H29" s="5">
        <v>1808662</v>
      </c>
      <c r="I29" s="5">
        <v>1985906</v>
      </c>
      <c r="J29" s="5">
        <v>2140694</v>
      </c>
      <c r="K29" s="5">
        <v>2254223</v>
      </c>
      <c r="L29" s="5">
        <v>2506110</v>
      </c>
      <c r="M29" s="6">
        <v>2581379.46</v>
      </c>
      <c r="N29" s="6">
        <v>2769532</v>
      </c>
      <c r="O29" s="6">
        <v>2740968.69</v>
      </c>
      <c r="P29" s="5">
        <v>2814531.52</v>
      </c>
      <c r="Q29" s="5">
        <v>2937931</v>
      </c>
      <c r="R29" s="5">
        <v>3214687</v>
      </c>
      <c r="S29" s="5">
        <v>3449680</v>
      </c>
      <c r="T29" s="5">
        <v>3424575</v>
      </c>
      <c r="U29" s="18">
        <v>3581558</v>
      </c>
      <c r="V29" s="17">
        <v>3891777.65</v>
      </c>
      <c r="W29" s="24">
        <v>4220943.84</v>
      </c>
      <c r="X29" s="28">
        <v>4520140.26</v>
      </c>
    </row>
    <row r="30" spans="1:24" ht="12">
      <c r="A30">
        <v>21</v>
      </c>
      <c r="B30" s="1" t="s">
        <v>124</v>
      </c>
      <c r="C30" s="5">
        <v>20249495</v>
      </c>
      <c r="D30" s="5">
        <v>22918737</v>
      </c>
      <c r="E30" s="5">
        <v>24576630</v>
      </c>
      <c r="F30" s="5">
        <v>26062028</v>
      </c>
      <c r="G30" s="5">
        <v>27635356</v>
      </c>
      <c r="H30" s="5">
        <v>29623398</v>
      </c>
      <c r="I30" s="5">
        <v>32655039</v>
      </c>
      <c r="J30" s="5">
        <v>34307848</v>
      </c>
      <c r="K30" s="5">
        <v>37074656</v>
      </c>
      <c r="L30" s="5">
        <v>37314586</v>
      </c>
      <c r="M30" s="6">
        <v>42118325.25</v>
      </c>
      <c r="N30" s="6">
        <v>44880370</v>
      </c>
      <c r="O30" s="6">
        <v>45495565.75</v>
      </c>
      <c r="P30" s="5">
        <v>47543782.11</v>
      </c>
      <c r="Q30" s="5">
        <v>49710512</v>
      </c>
      <c r="R30" s="5">
        <v>51913609</v>
      </c>
      <c r="S30" s="5">
        <v>52074037</v>
      </c>
      <c r="T30" s="5">
        <v>54543844</v>
      </c>
      <c r="U30" s="18">
        <v>57526081</v>
      </c>
      <c r="V30" s="17">
        <v>60797156.95</v>
      </c>
      <c r="W30" s="24">
        <v>63733604.99</v>
      </c>
      <c r="X30" s="28">
        <v>66743644.31999999</v>
      </c>
    </row>
    <row r="31" spans="1:24" ht="12">
      <c r="A31">
        <v>22</v>
      </c>
      <c r="B31" s="1" t="s">
        <v>125</v>
      </c>
      <c r="C31" s="5">
        <v>5062004</v>
      </c>
      <c r="D31" s="5">
        <v>6795791</v>
      </c>
      <c r="E31" s="5">
        <v>7573696</v>
      </c>
      <c r="F31" s="5">
        <v>8638645</v>
      </c>
      <c r="G31" s="5">
        <v>9580985</v>
      </c>
      <c r="H31" s="5">
        <v>11031249</v>
      </c>
      <c r="I31" s="5">
        <v>13242049</v>
      </c>
      <c r="J31" s="5">
        <v>15533308</v>
      </c>
      <c r="K31" s="5">
        <v>17600136</v>
      </c>
      <c r="L31" s="5">
        <v>19897927</v>
      </c>
      <c r="M31" s="6">
        <v>23426137.93</v>
      </c>
      <c r="N31" s="6">
        <v>25410867</v>
      </c>
      <c r="O31" s="6">
        <v>26689656.57</v>
      </c>
      <c r="P31" s="5">
        <v>27463292.77</v>
      </c>
      <c r="Q31" s="5">
        <v>28133564</v>
      </c>
      <c r="R31" s="5">
        <v>30247603</v>
      </c>
      <c r="S31" s="5">
        <v>31870451</v>
      </c>
      <c r="T31" s="5">
        <v>34660519</v>
      </c>
      <c r="U31" s="18">
        <v>40351105</v>
      </c>
      <c r="V31" s="17">
        <v>41311938.52</v>
      </c>
      <c r="W31" s="24">
        <v>45297658.9</v>
      </c>
      <c r="X31" s="28">
        <v>49151541.93</v>
      </c>
    </row>
    <row r="32" spans="1:24" ht="12">
      <c r="A32">
        <v>23</v>
      </c>
      <c r="B32" s="1" t="s">
        <v>126</v>
      </c>
      <c r="C32" s="5">
        <v>2563589</v>
      </c>
      <c r="D32" s="5">
        <v>3161744</v>
      </c>
      <c r="E32" s="5">
        <v>3152597</v>
      </c>
      <c r="F32" s="5">
        <v>3427723</v>
      </c>
      <c r="G32" s="5">
        <v>3765083</v>
      </c>
      <c r="H32" s="5">
        <v>3991406</v>
      </c>
      <c r="I32" s="5">
        <v>4009266</v>
      </c>
      <c r="J32" s="5">
        <v>4306487</v>
      </c>
      <c r="K32" s="5">
        <v>4782052</v>
      </c>
      <c r="L32" s="5">
        <v>5570711</v>
      </c>
      <c r="M32" s="6">
        <v>5956149.99</v>
      </c>
      <c r="N32" s="6">
        <v>6515105</v>
      </c>
      <c r="O32" s="6">
        <v>6506687.59</v>
      </c>
      <c r="P32" s="5">
        <v>6772816.17</v>
      </c>
      <c r="Q32" s="5">
        <v>7038807</v>
      </c>
      <c r="R32" s="5">
        <v>7459830</v>
      </c>
      <c r="S32" s="5">
        <v>8200429</v>
      </c>
      <c r="T32" s="5">
        <v>9248602</v>
      </c>
      <c r="U32" s="18">
        <v>9947418</v>
      </c>
      <c r="V32" s="17">
        <v>11902809.42</v>
      </c>
      <c r="W32" s="24">
        <v>14035850.52</v>
      </c>
      <c r="X32" s="28">
        <v>15302547.66</v>
      </c>
    </row>
    <row r="33" spans="1:24" ht="12">
      <c r="A33">
        <v>24</v>
      </c>
      <c r="B33" s="1" t="s">
        <v>127</v>
      </c>
      <c r="C33" s="5">
        <v>5770614</v>
      </c>
      <c r="D33" s="5">
        <v>6704232</v>
      </c>
      <c r="E33" s="5">
        <v>7017336</v>
      </c>
      <c r="F33" s="5">
        <v>7739742</v>
      </c>
      <c r="G33" s="5">
        <v>8671574</v>
      </c>
      <c r="H33" s="5">
        <v>9543679</v>
      </c>
      <c r="I33" s="5">
        <v>10307376</v>
      </c>
      <c r="J33" s="5">
        <v>10993028</v>
      </c>
      <c r="K33" s="5">
        <v>11648058</v>
      </c>
      <c r="L33" s="5">
        <v>12209216</v>
      </c>
      <c r="M33" s="6">
        <v>12803798.62</v>
      </c>
      <c r="N33" s="6">
        <v>12749304</v>
      </c>
      <c r="O33" s="6">
        <v>13730721.04</v>
      </c>
      <c r="P33" s="5">
        <v>14026973.64</v>
      </c>
      <c r="Q33" s="5">
        <v>14162421</v>
      </c>
      <c r="R33" s="5">
        <v>14821185</v>
      </c>
      <c r="S33" s="5">
        <v>15422601</v>
      </c>
      <c r="T33" s="5">
        <v>16740658</v>
      </c>
      <c r="U33" s="18">
        <v>16854472</v>
      </c>
      <c r="V33" s="17">
        <v>18127451.53</v>
      </c>
      <c r="W33" s="24">
        <v>19938462.54</v>
      </c>
      <c r="X33" s="28">
        <v>21087843.74</v>
      </c>
    </row>
    <row r="34" spans="1:24" ht="12">
      <c r="A34">
        <v>25</v>
      </c>
      <c r="B34" s="1" t="s">
        <v>128</v>
      </c>
      <c r="C34" s="5">
        <v>50072507</v>
      </c>
      <c r="D34" s="5">
        <v>58316336</v>
      </c>
      <c r="E34" s="5">
        <v>62156575</v>
      </c>
      <c r="F34" s="5">
        <v>67227973</v>
      </c>
      <c r="G34" s="5">
        <v>72695759</v>
      </c>
      <c r="H34" s="5">
        <v>82632890</v>
      </c>
      <c r="I34" s="5">
        <v>88952645</v>
      </c>
      <c r="J34" s="5">
        <v>98433517</v>
      </c>
      <c r="K34" s="5">
        <v>107747024</v>
      </c>
      <c r="L34" s="5">
        <v>117077236</v>
      </c>
      <c r="M34" s="6">
        <v>130650072</v>
      </c>
      <c r="N34" s="6">
        <v>138804042</v>
      </c>
      <c r="O34" s="6">
        <v>138765018</v>
      </c>
      <c r="P34" s="5">
        <v>147659028</v>
      </c>
      <c r="Q34" s="5">
        <v>154110682</v>
      </c>
      <c r="R34" s="5">
        <v>155443637</v>
      </c>
      <c r="S34" s="5">
        <v>161916110</v>
      </c>
      <c r="T34" s="5">
        <v>172047135</v>
      </c>
      <c r="U34" s="18">
        <v>180313076</v>
      </c>
      <c r="V34" s="17">
        <v>195469784.46</v>
      </c>
      <c r="W34" s="24">
        <v>210057570.58</v>
      </c>
      <c r="X34" s="28">
        <v>221979909</v>
      </c>
    </row>
    <row r="35" spans="1:24" ht="12">
      <c r="A35">
        <v>26</v>
      </c>
      <c r="B35" s="1" t="s">
        <v>129</v>
      </c>
      <c r="C35" s="5">
        <v>73494186</v>
      </c>
      <c r="D35" s="5">
        <v>85199347</v>
      </c>
      <c r="E35" s="5">
        <v>89884260</v>
      </c>
      <c r="F35" s="5">
        <v>96268922</v>
      </c>
      <c r="G35" s="5">
        <v>105019951</v>
      </c>
      <c r="H35" s="5">
        <v>118925338</v>
      </c>
      <c r="I35" s="5">
        <v>134165258</v>
      </c>
      <c r="J35" s="5">
        <v>148317530</v>
      </c>
      <c r="K35" s="5">
        <v>159885227</v>
      </c>
      <c r="L35" s="5">
        <v>170632968</v>
      </c>
      <c r="M35" s="6">
        <v>183938006.69</v>
      </c>
      <c r="N35" s="6">
        <v>187441800</v>
      </c>
      <c r="O35" s="6">
        <v>182976745.31</v>
      </c>
      <c r="P35" s="5">
        <v>196341875.71</v>
      </c>
      <c r="Q35" s="5">
        <v>201660023</v>
      </c>
      <c r="R35" s="5">
        <v>197938656</v>
      </c>
      <c r="S35" s="5">
        <v>204422378</v>
      </c>
      <c r="T35" s="5">
        <v>211608548</v>
      </c>
      <c r="U35" s="18">
        <v>222888091</v>
      </c>
      <c r="V35" s="17">
        <v>233419296.96</v>
      </c>
      <c r="W35" s="24">
        <v>250438501.11</v>
      </c>
      <c r="X35" s="28">
        <v>265199911.28</v>
      </c>
    </row>
    <row r="36" spans="1:24" ht="12">
      <c r="A36">
        <v>27</v>
      </c>
      <c r="B36" s="1" t="s">
        <v>130</v>
      </c>
      <c r="C36" s="5">
        <v>1459330</v>
      </c>
      <c r="D36" s="5">
        <v>1644650</v>
      </c>
      <c r="E36" s="5">
        <v>1884898</v>
      </c>
      <c r="F36" s="5">
        <v>1970407</v>
      </c>
      <c r="G36" s="5">
        <v>2284867</v>
      </c>
      <c r="H36" s="5">
        <v>2609312</v>
      </c>
      <c r="I36" s="5">
        <v>3076225</v>
      </c>
      <c r="J36" s="5">
        <v>3251597</v>
      </c>
      <c r="K36" s="5">
        <v>3327463</v>
      </c>
      <c r="L36" s="5">
        <v>3689104</v>
      </c>
      <c r="M36" s="6">
        <v>4450875.95</v>
      </c>
      <c r="N36" s="6">
        <v>3864807</v>
      </c>
      <c r="O36" s="6">
        <v>3831030.32</v>
      </c>
      <c r="P36" s="5">
        <v>3880764.36</v>
      </c>
      <c r="Q36" s="5">
        <v>4048720</v>
      </c>
      <c r="R36" s="5">
        <v>4236473</v>
      </c>
      <c r="S36" s="5">
        <v>4116691</v>
      </c>
      <c r="T36" s="5">
        <v>4366070</v>
      </c>
      <c r="U36" s="18">
        <v>4463250</v>
      </c>
      <c r="V36" s="17">
        <v>4679271.54</v>
      </c>
      <c r="W36" s="24">
        <v>5345009.6</v>
      </c>
      <c r="X36" s="28">
        <v>5423067.69</v>
      </c>
    </row>
    <row r="37" spans="1:24" ht="12">
      <c r="A37">
        <v>28</v>
      </c>
      <c r="B37" s="1" t="s">
        <v>131</v>
      </c>
      <c r="C37" s="5">
        <v>14947467</v>
      </c>
      <c r="D37" s="5">
        <v>15615502</v>
      </c>
      <c r="E37" s="5">
        <v>16595331</v>
      </c>
      <c r="F37" s="5">
        <v>18196340</v>
      </c>
      <c r="G37" s="5">
        <v>18693850</v>
      </c>
      <c r="H37" s="5">
        <v>20537059</v>
      </c>
      <c r="I37" s="5">
        <v>22086341</v>
      </c>
      <c r="J37" s="5">
        <v>22529848</v>
      </c>
      <c r="K37" s="5">
        <v>22873940</v>
      </c>
      <c r="L37" s="5">
        <v>24815294</v>
      </c>
      <c r="M37" s="6">
        <v>26218843.98</v>
      </c>
      <c r="N37" s="6">
        <v>27689949</v>
      </c>
      <c r="O37" s="6">
        <v>28234939.17</v>
      </c>
      <c r="P37" s="5">
        <v>30240523.37</v>
      </c>
      <c r="Q37" s="5">
        <v>31436696</v>
      </c>
      <c r="R37" s="5">
        <v>30551888</v>
      </c>
      <c r="S37" s="5">
        <v>29987215</v>
      </c>
      <c r="T37" s="5">
        <v>31736723</v>
      </c>
      <c r="U37" s="18">
        <v>32110453</v>
      </c>
      <c r="V37" s="17">
        <v>35432615.93</v>
      </c>
      <c r="W37" s="24">
        <v>37656960.24</v>
      </c>
      <c r="X37" s="28">
        <v>39396969.65</v>
      </c>
    </row>
    <row r="38" spans="1:24" ht="12">
      <c r="A38">
        <v>29</v>
      </c>
      <c r="B38" s="1" t="s">
        <v>132</v>
      </c>
      <c r="C38" s="5">
        <v>2757994</v>
      </c>
      <c r="D38" s="5">
        <v>3590840</v>
      </c>
      <c r="E38" s="5">
        <v>4011679</v>
      </c>
      <c r="F38" s="5">
        <v>4437633</v>
      </c>
      <c r="G38" s="5">
        <v>4846132</v>
      </c>
      <c r="H38" s="5">
        <v>5272238</v>
      </c>
      <c r="I38" s="5">
        <v>5914263</v>
      </c>
      <c r="J38" s="5">
        <v>6746211</v>
      </c>
      <c r="K38" s="5">
        <v>7608641</v>
      </c>
      <c r="L38" s="5">
        <v>7972759</v>
      </c>
      <c r="M38" s="6">
        <v>8754758.93</v>
      </c>
      <c r="N38" s="6">
        <v>9121595</v>
      </c>
      <c r="O38" s="6">
        <v>9152092.35</v>
      </c>
      <c r="P38" s="5">
        <v>9662149.58</v>
      </c>
      <c r="Q38" s="5">
        <v>10235240</v>
      </c>
      <c r="R38" s="5">
        <v>10579422</v>
      </c>
      <c r="S38" s="5">
        <v>11216515</v>
      </c>
      <c r="T38" s="5">
        <v>11691484</v>
      </c>
      <c r="U38" s="18">
        <v>11784092</v>
      </c>
      <c r="V38" s="17">
        <v>13130367.88</v>
      </c>
      <c r="W38" s="24">
        <v>13578467.57</v>
      </c>
      <c r="X38" s="28">
        <v>15117888.18</v>
      </c>
    </row>
    <row r="39" spans="1:24" ht="12">
      <c r="A39">
        <v>30</v>
      </c>
      <c r="B39" s="1" t="s">
        <v>133</v>
      </c>
      <c r="C39" s="5">
        <v>31821845</v>
      </c>
      <c r="D39" s="5">
        <v>37430298</v>
      </c>
      <c r="E39" s="5">
        <v>38180926</v>
      </c>
      <c r="F39" s="5">
        <v>41904734</v>
      </c>
      <c r="G39" s="5">
        <v>47032618</v>
      </c>
      <c r="H39" s="5">
        <v>51844823</v>
      </c>
      <c r="I39" s="5">
        <v>59697735</v>
      </c>
      <c r="J39" s="5">
        <v>64957889</v>
      </c>
      <c r="K39" s="5">
        <v>70884770</v>
      </c>
      <c r="L39" s="5">
        <v>75022281</v>
      </c>
      <c r="M39" s="6">
        <v>83544868.9</v>
      </c>
      <c r="N39" s="6">
        <v>85065549</v>
      </c>
      <c r="O39" s="6">
        <v>86497180.73</v>
      </c>
      <c r="P39" s="5">
        <v>94429670.11</v>
      </c>
      <c r="Q39" s="5">
        <v>92855229</v>
      </c>
      <c r="R39" s="5">
        <v>94985326</v>
      </c>
      <c r="S39" s="5">
        <v>94385431</v>
      </c>
      <c r="T39" s="5">
        <v>99562439</v>
      </c>
      <c r="U39" s="18">
        <v>103443763</v>
      </c>
      <c r="V39" s="17">
        <v>106474685.59</v>
      </c>
      <c r="W39" s="24">
        <v>112831522.77</v>
      </c>
      <c r="X39" s="28">
        <v>121371872.76</v>
      </c>
    </row>
    <row r="40" spans="1:24" ht="12">
      <c r="A40">
        <v>31</v>
      </c>
      <c r="B40" s="1" t="s">
        <v>134</v>
      </c>
      <c r="C40" s="5">
        <v>2865917</v>
      </c>
      <c r="D40" s="5">
        <v>3459793</v>
      </c>
      <c r="E40" s="5">
        <v>3661751</v>
      </c>
      <c r="F40" s="5">
        <v>3925081</v>
      </c>
      <c r="G40" s="5">
        <v>4220944</v>
      </c>
      <c r="H40" s="5">
        <v>4774407</v>
      </c>
      <c r="I40" s="5">
        <v>5266491</v>
      </c>
      <c r="J40" s="5">
        <v>5795275</v>
      </c>
      <c r="K40" s="5">
        <v>5879843</v>
      </c>
      <c r="L40" s="5">
        <v>6427860</v>
      </c>
      <c r="M40" s="6">
        <v>6784626.31</v>
      </c>
      <c r="N40" s="6">
        <v>7116273</v>
      </c>
      <c r="O40" s="6">
        <v>7192298.23</v>
      </c>
      <c r="P40" s="5">
        <v>7232908.98</v>
      </c>
      <c r="Q40" s="5">
        <v>7383447</v>
      </c>
      <c r="R40" s="5">
        <v>7951753</v>
      </c>
      <c r="S40" s="5">
        <v>8217112</v>
      </c>
      <c r="T40" s="5">
        <v>9007439</v>
      </c>
      <c r="U40" s="18">
        <v>8859436</v>
      </c>
      <c r="V40" s="17">
        <v>9188465.79</v>
      </c>
      <c r="W40" s="24">
        <v>10108790.08</v>
      </c>
      <c r="X40" s="28">
        <v>11296232.27</v>
      </c>
    </row>
    <row r="41" spans="1:24" ht="12">
      <c r="A41">
        <v>32</v>
      </c>
      <c r="B41" s="1" t="s">
        <v>135</v>
      </c>
      <c r="C41" s="5">
        <v>78332072</v>
      </c>
      <c r="D41" s="5">
        <v>93464299</v>
      </c>
      <c r="E41" s="5">
        <v>93382022</v>
      </c>
      <c r="F41" s="5">
        <v>105367139</v>
      </c>
      <c r="G41" s="5">
        <v>116834630</v>
      </c>
      <c r="H41" s="5">
        <v>126959415</v>
      </c>
      <c r="I41" s="5">
        <v>138957169</v>
      </c>
      <c r="J41" s="5">
        <v>140904158</v>
      </c>
      <c r="K41" s="5">
        <v>149920524</v>
      </c>
      <c r="L41" s="5">
        <v>149600816</v>
      </c>
      <c r="M41" s="6">
        <v>169392029.3</v>
      </c>
      <c r="N41" s="6">
        <v>177385441</v>
      </c>
      <c r="O41" s="6">
        <v>182273241</v>
      </c>
      <c r="P41" s="5">
        <v>192597372</v>
      </c>
      <c r="Q41" s="5">
        <v>191583052</v>
      </c>
      <c r="R41" s="5">
        <v>193498903</v>
      </c>
      <c r="S41" s="5">
        <v>198906832</v>
      </c>
      <c r="T41" s="5">
        <v>223056802</v>
      </c>
      <c r="U41" s="18">
        <v>227921557</v>
      </c>
      <c r="V41" s="17">
        <v>209449830.37</v>
      </c>
      <c r="W41" s="24">
        <v>218818303.33</v>
      </c>
      <c r="X41" s="28">
        <v>237991553.15</v>
      </c>
    </row>
    <row r="42" spans="1:24" ht="12">
      <c r="A42">
        <v>33</v>
      </c>
      <c r="B42" s="1" t="s">
        <v>136</v>
      </c>
      <c r="C42" s="5">
        <v>29738173</v>
      </c>
      <c r="D42" s="5">
        <v>33087786</v>
      </c>
      <c r="E42" s="5">
        <v>34869869</v>
      </c>
      <c r="F42" s="5">
        <v>37196344</v>
      </c>
      <c r="G42" s="5">
        <v>40579597</v>
      </c>
      <c r="H42" s="5">
        <v>45689271</v>
      </c>
      <c r="I42" s="5">
        <v>50042064</v>
      </c>
      <c r="J42" s="5">
        <v>53264736</v>
      </c>
      <c r="K42" s="5">
        <v>56793512</v>
      </c>
      <c r="L42" s="5">
        <v>60698517</v>
      </c>
      <c r="M42" s="6">
        <v>67594121.53</v>
      </c>
      <c r="N42" s="6">
        <v>69376664</v>
      </c>
      <c r="O42" s="6">
        <v>70584041.91</v>
      </c>
      <c r="P42" s="5">
        <v>75303258.7</v>
      </c>
      <c r="Q42" s="5">
        <v>76373598</v>
      </c>
      <c r="R42" s="5">
        <v>77347704</v>
      </c>
      <c r="S42" s="5">
        <v>81758184</v>
      </c>
      <c r="T42" s="5">
        <v>86239602</v>
      </c>
      <c r="U42" s="18">
        <v>89732886</v>
      </c>
      <c r="V42" s="17">
        <v>93807744.23</v>
      </c>
      <c r="W42" s="24">
        <v>100205049.3</v>
      </c>
      <c r="X42" s="28">
        <v>106116738.5</v>
      </c>
    </row>
    <row r="43" spans="1:24" ht="12">
      <c r="A43">
        <v>34</v>
      </c>
      <c r="B43" s="1" t="s">
        <v>137</v>
      </c>
      <c r="C43" s="7" t="s">
        <v>105</v>
      </c>
      <c r="D43" s="7" t="s">
        <v>105</v>
      </c>
      <c r="E43" s="7" t="s">
        <v>105</v>
      </c>
      <c r="F43" s="7" t="s">
        <v>105</v>
      </c>
      <c r="G43" s="5">
        <v>9917569</v>
      </c>
      <c r="H43" s="5">
        <v>11246056</v>
      </c>
      <c r="I43" s="5">
        <v>12264511</v>
      </c>
      <c r="J43" s="5">
        <v>13097002</v>
      </c>
      <c r="K43" s="5">
        <v>13730391</v>
      </c>
      <c r="L43" s="5">
        <v>14384295</v>
      </c>
      <c r="M43" s="6">
        <v>16140690.23</v>
      </c>
      <c r="N43" s="6">
        <v>16591122</v>
      </c>
      <c r="O43" s="6">
        <v>17074111</v>
      </c>
      <c r="P43" s="5">
        <v>18017316</v>
      </c>
      <c r="Q43" s="5">
        <v>18964783</v>
      </c>
      <c r="R43" s="5">
        <v>20240400</v>
      </c>
      <c r="S43" s="5">
        <v>21014741</v>
      </c>
      <c r="T43" s="5">
        <v>22552358</v>
      </c>
      <c r="U43" s="18">
        <v>23537118</v>
      </c>
      <c r="V43" s="17">
        <v>24452231.4</v>
      </c>
      <c r="W43" s="24">
        <v>26057793</v>
      </c>
      <c r="X43" s="28">
        <v>27930620</v>
      </c>
    </row>
    <row r="44" spans="1:19" ht="12">
      <c r="A44">
        <v>35</v>
      </c>
      <c r="B44" s="1" t="s">
        <v>138</v>
      </c>
      <c r="C44" s="5">
        <v>1961503</v>
      </c>
      <c r="D44" s="5">
        <v>2422285</v>
      </c>
      <c r="E44" s="5">
        <v>2532198</v>
      </c>
      <c r="F44" s="5">
        <v>2690098</v>
      </c>
      <c r="G44" s="5">
        <v>2963254</v>
      </c>
      <c r="H44" s="5">
        <v>3118837</v>
      </c>
      <c r="I44" s="5">
        <v>3521886</v>
      </c>
      <c r="J44" s="5">
        <v>3768621</v>
      </c>
      <c r="K44" s="5">
        <v>4110723</v>
      </c>
      <c r="L44" s="5">
        <v>4478263</v>
      </c>
      <c r="M44" s="6">
        <v>4867658.01</v>
      </c>
      <c r="N44" s="6">
        <v>5084737</v>
      </c>
      <c r="O44" s="6">
        <v>4961416.31</v>
      </c>
      <c r="P44" s="5">
        <v>5163824.68</v>
      </c>
      <c r="Q44" s="5">
        <v>5376108</v>
      </c>
      <c r="R44" s="5">
        <v>5786111</v>
      </c>
      <c r="S44" s="7" t="s">
        <v>105</v>
      </c>
    </row>
    <row r="45" spans="1:24" ht="12">
      <c r="A45">
        <v>36</v>
      </c>
      <c r="B45" s="1" t="s">
        <v>139</v>
      </c>
      <c r="C45" s="5">
        <v>5390925</v>
      </c>
      <c r="D45" s="5">
        <v>6218683</v>
      </c>
      <c r="E45" s="5">
        <v>6789951</v>
      </c>
      <c r="F45" s="5">
        <v>7257366</v>
      </c>
      <c r="G45" s="5">
        <v>7521063</v>
      </c>
      <c r="H45" s="5">
        <v>8495645</v>
      </c>
      <c r="I45" s="5">
        <v>8855090</v>
      </c>
      <c r="J45" s="5">
        <v>9519213</v>
      </c>
      <c r="K45" s="5">
        <v>10682587</v>
      </c>
      <c r="L45" s="5">
        <v>11352276</v>
      </c>
      <c r="M45" s="6">
        <v>12451544.36</v>
      </c>
      <c r="N45" s="6">
        <v>13285420</v>
      </c>
      <c r="O45" s="6">
        <v>13278545.43</v>
      </c>
      <c r="P45" s="5">
        <v>13583707.01</v>
      </c>
      <c r="Q45" s="5">
        <v>14125287</v>
      </c>
      <c r="R45" s="5">
        <v>14874876</v>
      </c>
      <c r="S45" s="5">
        <v>15252197</v>
      </c>
      <c r="T45" s="5">
        <v>16985902</v>
      </c>
      <c r="U45" s="18">
        <v>18089278</v>
      </c>
      <c r="V45" s="17">
        <v>19328198.79</v>
      </c>
      <c r="W45" s="24">
        <v>19969136.42</v>
      </c>
      <c r="X45" s="28">
        <v>21800105.61</v>
      </c>
    </row>
    <row r="46" spans="1:24" ht="12">
      <c r="A46">
        <v>37</v>
      </c>
      <c r="B46" s="1" t="s">
        <v>140</v>
      </c>
      <c r="C46" s="5">
        <v>13858219</v>
      </c>
      <c r="D46" s="5">
        <v>16495124</v>
      </c>
      <c r="E46" s="5">
        <v>17815080</v>
      </c>
      <c r="F46" s="5">
        <v>19543174</v>
      </c>
      <c r="G46" s="5">
        <v>21265578</v>
      </c>
      <c r="H46" s="5">
        <v>23168400</v>
      </c>
      <c r="I46" s="5">
        <v>26556040</v>
      </c>
      <c r="J46" s="5">
        <v>29676452</v>
      </c>
      <c r="K46" s="5">
        <v>33381299</v>
      </c>
      <c r="L46" s="5">
        <v>35290991</v>
      </c>
      <c r="M46" s="6">
        <v>39186536.09</v>
      </c>
      <c r="N46" s="6">
        <v>42179853</v>
      </c>
      <c r="O46" s="6">
        <v>39429057.87</v>
      </c>
      <c r="P46" s="5">
        <v>42814975.01</v>
      </c>
      <c r="Q46" s="5">
        <v>43300032</v>
      </c>
      <c r="R46" s="5">
        <v>46983099</v>
      </c>
      <c r="S46" s="5">
        <v>49428675</v>
      </c>
      <c r="T46" s="5">
        <v>54804800</v>
      </c>
      <c r="U46" s="18">
        <v>59877176</v>
      </c>
      <c r="V46" s="17">
        <v>62867178.46</v>
      </c>
      <c r="W46" s="24">
        <v>69942265.22</v>
      </c>
      <c r="X46" s="28">
        <v>76750484</v>
      </c>
    </row>
    <row r="47" spans="1:24" ht="12">
      <c r="A47">
        <v>38</v>
      </c>
      <c r="B47" s="1" t="s">
        <v>141</v>
      </c>
      <c r="C47" s="5">
        <v>74470485</v>
      </c>
      <c r="D47" s="5">
        <v>89691670</v>
      </c>
      <c r="E47" s="5">
        <v>100173086</v>
      </c>
      <c r="F47" s="5">
        <v>114864040</v>
      </c>
      <c r="G47" s="5">
        <v>125706225</v>
      </c>
      <c r="H47" s="5">
        <v>142860466</v>
      </c>
      <c r="I47" s="5">
        <v>162074815</v>
      </c>
      <c r="J47" s="5">
        <v>180180297</v>
      </c>
      <c r="K47" s="5">
        <v>204579748</v>
      </c>
      <c r="L47" s="5">
        <v>228268358</v>
      </c>
      <c r="M47" s="6">
        <v>262166726.37</v>
      </c>
      <c r="N47" s="6">
        <v>283220535</v>
      </c>
      <c r="O47" s="6">
        <v>283962671.97</v>
      </c>
      <c r="P47" s="5">
        <v>318089443.59</v>
      </c>
      <c r="Q47" s="5">
        <v>335584981</v>
      </c>
      <c r="R47" s="5">
        <v>368317452</v>
      </c>
      <c r="S47" s="5">
        <v>367225610</v>
      </c>
      <c r="T47" s="5">
        <v>378427747</v>
      </c>
      <c r="U47" s="18">
        <v>410504473</v>
      </c>
      <c r="V47" s="17">
        <v>434092232.57</v>
      </c>
      <c r="W47" s="24">
        <v>470688424.99</v>
      </c>
      <c r="X47" s="28">
        <v>518966271.79</v>
      </c>
    </row>
    <row r="48" spans="1:24" ht="12">
      <c r="A48">
        <v>39</v>
      </c>
      <c r="B48" s="1" t="s">
        <v>142</v>
      </c>
      <c r="C48" s="5">
        <v>5288552</v>
      </c>
      <c r="D48" s="5">
        <v>5944617</v>
      </c>
      <c r="E48" s="5">
        <v>6162752</v>
      </c>
      <c r="F48" s="5">
        <v>6356817</v>
      </c>
      <c r="G48" s="5">
        <v>6612421</v>
      </c>
      <c r="H48" s="5">
        <v>7553505</v>
      </c>
      <c r="I48" s="5">
        <v>8125399</v>
      </c>
      <c r="J48" s="5">
        <v>9357566</v>
      </c>
      <c r="K48" s="5">
        <v>10271961</v>
      </c>
      <c r="L48" s="5">
        <v>10776230</v>
      </c>
      <c r="M48" s="6">
        <v>12225795.46</v>
      </c>
      <c r="N48" s="6">
        <v>12657549</v>
      </c>
      <c r="O48" s="6">
        <v>12447685.26</v>
      </c>
      <c r="P48" s="5">
        <v>13249970.9</v>
      </c>
      <c r="Q48" s="5">
        <v>13585562</v>
      </c>
      <c r="R48" s="5">
        <v>14338286</v>
      </c>
      <c r="S48" s="5">
        <v>15692842</v>
      </c>
      <c r="T48" s="5">
        <v>16341092</v>
      </c>
      <c r="U48" s="18">
        <v>17468972</v>
      </c>
      <c r="V48" s="17">
        <v>19025503.23</v>
      </c>
      <c r="W48" s="24">
        <v>20218200.06</v>
      </c>
      <c r="X48" s="28">
        <v>22015430.89</v>
      </c>
    </row>
    <row r="49" spans="1:24" ht="12">
      <c r="A49">
        <v>40</v>
      </c>
      <c r="B49" s="1" t="s">
        <v>143</v>
      </c>
      <c r="C49" s="5">
        <v>10015298</v>
      </c>
      <c r="D49" s="5">
        <v>11927435</v>
      </c>
      <c r="E49" s="5">
        <v>13459927</v>
      </c>
      <c r="F49" s="5">
        <v>13771534</v>
      </c>
      <c r="G49" s="5">
        <v>16120278</v>
      </c>
      <c r="H49" s="5">
        <v>17703183</v>
      </c>
      <c r="I49" s="5">
        <v>19276511</v>
      </c>
      <c r="J49" s="5">
        <v>20981779</v>
      </c>
      <c r="K49" s="5">
        <v>22857099</v>
      </c>
      <c r="L49" s="5">
        <v>25315054</v>
      </c>
      <c r="M49" s="6">
        <v>29540004.34</v>
      </c>
      <c r="N49" s="6">
        <v>32420344</v>
      </c>
      <c r="O49" s="6">
        <v>33044453.79</v>
      </c>
      <c r="P49" s="5">
        <v>35886303.26</v>
      </c>
      <c r="Q49" s="5">
        <v>39451938</v>
      </c>
      <c r="R49" s="5">
        <v>40563703</v>
      </c>
      <c r="S49" s="5">
        <v>44073027</v>
      </c>
      <c r="T49" s="5">
        <v>46531060</v>
      </c>
      <c r="U49" s="18">
        <v>50825028</v>
      </c>
      <c r="V49" s="17">
        <v>54929268.1</v>
      </c>
      <c r="W49" s="24">
        <v>59401132.370000035</v>
      </c>
      <c r="X49" s="28">
        <v>67488379.42</v>
      </c>
    </row>
    <row r="50" spans="1:24" ht="12">
      <c r="A50">
        <v>41</v>
      </c>
      <c r="B50" s="1" t="s">
        <v>144</v>
      </c>
      <c r="C50" s="5">
        <v>6370497</v>
      </c>
      <c r="D50" s="5">
        <v>7512912</v>
      </c>
      <c r="E50" s="5">
        <v>8420054</v>
      </c>
      <c r="F50" s="5">
        <v>9126037</v>
      </c>
      <c r="G50" s="5">
        <v>9299159</v>
      </c>
      <c r="H50" s="5">
        <v>10209372</v>
      </c>
      <c r="I50" s="5">
        <v>11275558</v>
      </c>
      <c r="J50" s="5">
        <v>12263249</v>
      </c>
      <c r="K50" s="5">
        <v>14127220</v>
      </c>
      <c r="L50" s="5">
        <v>15916180</v>
      </c>
      <c r="M50" s="6">
        <v>17813938.31</v>
      </c>
      <c r="N50" s="6">
        <v>18730220</v>
      </c>
      <c r="O50" s="6">
        <v>20455010.41</v>
      </c>
      <c r="P50" s="5">
        <v>20369170.43</v>
      </c>
      <c r="Q50" s="5">
        <v>22197347</v>
      </c>
      <c r="R50" s="5">
        <v>21207303</v>
      </c>
      <c r="S50" s="5">
        <v>22081232</v>
      </c>
      <c r="T50" s="5">
        <v>22907144</v>
      </c>
      <c r="U50" s="18">
        <v>23424238</v>
      </c>
      <c r="V50" s="17">
        <v>25660967.62</v>
      </c>
      <c r="W50" s="24">
        <v>27266136.21</v>
      </c>
      <c r="X50" s="28">
        <v>29970739.61</v>
      </c>
    </row>
    <row r="52" spans="2:24" ht="12">
      <c r="B52" s="1" t="s">
        <v>145</v>
      </c>
      <c r="C52" s="5">
        <f aca="true" t="shared" si="0" ref="C52:X52">SUM(C10:C50)</f>
        <v>626369942</v>
      </c>
      <c r="D52" s="5">
        <f t="shared" si="0"/>
        <v>733701698</v>
      </c>
      <c r="E52" s="5">
        <f t="shared" si="0"/>
        <v>779641532</v>
      </c>
      <c r="F52" s="5">
        <f t="shared" si="0"/>
        <v>854892756</v>
      </c>
      <c r="G52" s="5">
        <f t="shared" si="0"/>
        <v>940403817</v>
      </c>
      <c r="H52" s="5">
        <f t="shared" si="0"/>
        <v>1042698080</v>
      </c>
      <c r="I52" s="5">
        <f t="shared" si="0"/>
        <v>1158112858</v>
      </c>
      <c r="J52" s="5">
        <f t="shared" si="0"/>
        <v>1253363914</v>
      </c>
      <c r="K52" s="5">
        <f t="shared" si="0"/>
        <v>1371257139</v>
      </c>
      <c r="L52" s="5">
        <f t="shared" si="0"/>
        <v>1478129782</v>
      </c>
      <c r="M52" s="6">
        <f t="shared" si="0"/>
        <v>1649570656.8999994</v>
      </c>
      <c r="N52" s="6">
        <f t="shared" si="0"/>
        <v>1732565132</v>
      </c>
      <c r="O52" s="6">
        <f t="shared" si="0"/>
        <v>1745874528.5000002</v>
      </c>
      <c r="P52" s="5">
        <f t="shared" si="0"/>
        <v>1865360664.7100003</v>
      </c>
      <c r="Q52" s="5">
        <f t="shared" si="0"/>
        <v>1928000252</v>
      </c>
      <c r="R52" s="5">
        <f t="shared" si="0"/>
        <v>1996916067</v>
      </c>
      <c r="S52" s="5">
        <f t="shared" si="0"/>
        <v>2055686012</v>
      </c>
      <c r="T52" s="5">
        <f t="shared" si="0"/>
        <v>2176614948</v>
      </c>
      <c r="U52" s="5">
        <f t="shared" si="0"/>
        <v>2302342344</v>
      </c>
      <c r="V52" s="5">
        <f t="shared" si="0"/>
        <v>2409064522.35</v>
      </c>
      <c r="W52" s="5">
        <f t="shared" si="0"/>
        <v>2590204539.18</v>
      </c>
      <c r="X52" s="5">
        <f t="shared" si="0"/>
        <v>2813430608.2200003</v>
      </c>
    </row>
    <row r="55" ht="12">
      <c r="B55" s="1" t="s">
        <v>146</v>
      </c>
    </row>
    <row r="57" spans="1:23" ht="12">
      <c r="A57">
        <v>42</v>
      </c>
      <c r="B57" s="1" t="s">
        <v>147</v>
      </c>
      <c r="C57" s="5">
        <v>8507538</v>
      </c>
      <c r="D57" s="5">
        <v>9785222</v>
      </c>
      <c r="E57" s="5">
        <v>11058806</v>
      </c>
      <c r="F57" s="5">
        <v>11603238</v>
      </c>
      <c r="G57" s="5">
        <v>12261145</v>
      </c>
      <c r="H57" s="5">
        <v>13242274</v>
      </c>
      <c r="I57" s="5">
        <v>15002880</v>
      </c>
      <c r="J57" s="5">
        <v>16497014</v>
      </c>
      <c r="K57" s="5">
        <v>18774543</v>
      </c>
      <c r="L57" s="5">
        <v>20626833</v>
      </c>
      <c r="M57" s="6">
        <v>22980764.27</v>
      </c>
      <c r="N57" s="6">
        <v>24502262</v>
      </c>
      <c r="O57" s="6">
        <v>24602821</v>
      </c>
      <c r="P57" s="5">
        <v>25616771</v>
      </c>
      <c r="Q57" s="5">
        <v>26534427</v>
      </c>
      <c r="R57" s="5">
        <v>27315125</v>
      </c>
      <c r="S57" s="5">
        <v>29359043</v>
      </c>
      <c r="T57" s="5">
        <v>30470493</v>
      </c>
      <c r="U57" s="18">
        <v>30847568</v>
      </c>
      <c r="V57" s="17">
        <v>33195084.38</v>
      </c>
      <c r="W57" s="24">
        <v>35435539.65</v>
      </c>
    </row>
    <row r="58" spans="1:24" ht="12">
      <c r="A58">
        <v>43</v>
      </c>
      <c r="B58" s="1" t="s">
        <v>148</v>
      </c>
      <c r="C58" s="5">
        <v>16843577</v>
      </c>
      <c r="D58" s="5">
        <v>20082984</v>
      </c>
      <c r="E58" s="5">
        <v>21094415</v>
      </c>
      <c r="F58" s="5">
        <v>25565856</v>
      </c>
      <c r="G58" s="5">
        <v>26210303</v>
      </c>
      <c r="H58" s="5">
        <v>28898010</v>
      </c>
      <c r="I58" s="5">
        <v>33060487</v>
      </c>
      <c r="J58" s="5">
        <v>36605698</v>
      </c>
      <c r="K58" s="5">
        <v>41907048</v>
      </c>
      <c r="L58" s="5">
        <v>45958116</v>
      </c>
      <c r="M58" s="6">
        <v>50535002.72</v>
      </c>
      <c r="N58" s="6">
        <v>52083870</v>
      </c>
      <c r="O58" s="6">
        <v>53184934.07</v>
      </c>
      <c r="P58" s="5">
        <v>57719444.51</v>
      </c>
      <c r="Q58" s="5">
        <v>60627019</v>
      </c>
      <c r="R58" s="5">
        <v>65589504</v>
      </c>
      <c r="S58" s="5">
        <v>68055830</v>
      </c>
      <c r="T58" s="5">
        <v>72507682</v>
      </c>
      <c r="U58" s="18">
        <v>74409962</v>
      </c>
      <c r="V58" s="17">
        <v>82849418.19</v>
      </c>
      <c r="W58" s="24">
        <v>88155230.51</v>
      </c>
      <c r="X58" s="28">
        <v>98553068.25999999</v>
      </c>
    </row>
    <row r="59" spans="1:24" ht="12">
      <c r="A59">
        <v>44</v>
      </c>
      <c r="B59" s="1" t="s">
        <v>149</v>
      </c>
      <c r="C59" s="5">
        <v>4625616</v>
      </c>
      <c r="D59" s="5">
        <v>5533447</v>
      </c>
      <c r="E59" s="5">
        <v>5815949</v>
      </c>
      <c r="F59" s="5">
        <v>8440941</v>
      </c>
      <c r="G59" s="5">
        <v>9042681</v>
      </c>
      <c r="H59" s="5">
        <v>9851131</v>
      </c>
      <c r="I59" s="5">
        <v>11757554</v>
      </c>
      <c r="J59" s="5">
        <v>12938192</v>
      </c>
      <c r="K59" s="5">
        <v>12276349</v>
      </c>
      <c r="L59" s="5">
        <v>13129485</v>
      </c>
      <c r="M59" s="6">
        <v>14419844.39</v>
      </c>
      <c r="N59" s="6">
        <v>15153447</v>
      </c>
      <c r="O59" s="6">
        <v>15270389.32</v>
      </c>
      <c r="P59" s="5">
        <v>16170712.9</v>
      </c>
      <c r="Q59" s="5">
        <v>16418128</v>
      </c>
      <c r="R59" s="5">
        <v>17394960</v>
      </c>
      <c r="S59" s="5">
        <v>17959241</v>
      </c>
      <c r="T59" s="5">
        <v>18669646</v>
      </c>
      <c r="U59" s="18">
        <v>19645999</v>
      </c>
      <c r="V59" s="17">
        <v>20144149.53</v>
      </c>
      <c r="W59" s="24">
        <v>20771391.51</v>
      </c>
      <c r="X59" s="28">
        <v>21748650.69</v>
      </c>
    </row>
    <row r="60" spans="1:24" ht="12">
      <c r="A60">
        <v>45</v>
      </c>
      <c r="B60" s="1" t="s">
        <v>150</v>
      </c>
      <c r="C60" s="5">
        <v>2655693</v>
      </c>
      <c r="D60" s="5">
        <v>2948448</v>
      </c>
      <c r="E60" s="5">
        <v>3250049</v>
      </c>
      <c r="F60" s="5">
        <v>3438312</v>
      </c>
      <c r="G60" s="5">
        <v>3473905</v>
      </c>
      <c r="H60" s="5">
        <v>3813583</v>
      </c>
      <c r="I60" s="5">
        <v>4312057</v>
      </c>
      <c r="J60" s="5">
        <v>4700030</v>
      </c>
      <c r="K60" s="5">
        <v>4982748</v>
      </c>
      <c r="L60" s="5">
        <v>5339073</v>
      </c>
      <c r="M60" s="6">
        <v>6001041.26</v>
      </c>
      <c r="N60" s="6">
        <v>6693139</v>
      </c>
      <c r="O60" s="6">
        <v>6685732.06</v>
      </c>
      <c r="P60" s="5">
        <v>7112534.76</v>
      </c>
      <c r="Q60" s="5">
        <v>7785239</v>
      </c>
      <c r="R60" s="5">
        <v>8000846</v>
      </c>
      <c r="S60" s="5">
        <v>8413687</v>
      </c>
      <c r="T60" s="5">
        <v>9101910</v>
      </c>
      <c r="U60" s="18">
        <v>9498710</v>
      </c>
      <c r="V60" s="17">
        <v>10211133.65</v>
      </c>
      <c r="W60" s="24">
        <v>11384306.83</v>
      </c>
      <c r="X60" s="28">
        <v>11955273.5</v>
      </c>
    </row>
    <row r="61" spans="1:24" ht="12">
      <c r="A61">
        <v>46</v>
      </c>
      <c r="B61" s="1" t="s">
        <v>151</v>
      </c>
      <c r="C61" s="5">
        <v>7460006</v>
      </c>
      <c r="D61" s="5">
        <v>9245120</v>
      </c>
      <c r="E61" s="5">
        <v>9801101</v>
      </c>
      <c r="F61" s="5">
        <v>10286504</v>
      </c>
      <c r="G61" s="5">
        <v>11677876</v>
      </c>
      <c r="H61" s="5">
        <v>12203065</v>
      </c>
      <c r="I61" s="5">
        <v>13016476</v>
      </c>
      <c r="J61" s="5">
        <v>13931969</v>
      </c>
      <c r="K61" s="5">
        <v>15674410</v>
      </c>
      <c r="L61" s="5">
        <v>16387584</v>
      </c>
      <c r="M61" s="6">
        <v>18125809.04</v>
      </c>
      <c r="N61" s="6">
        <v>18114544</v>
      </c>
      <c r="O61" s="6">
        <v>18542921.44</v>
      </c>
      <c r="P61" s="5">
        <v>19952434.9</v>
      </c>
      <c r="Q61" s="5">
        <v>21561452</v>
      </c>
      <c r="R61" s="5">
        <v>20201658</v>
      </c>
      <c r="S61" s="5">
        <v>21542506</v>
      </c>
      <c r="T61" s="5">
        <v>22374098</v>
      </c>
      <c r="U61" s="18">
        <v>23277401</v>
      </c>
      <c r="V61" s="17">
        <v>24329841.99</v>
      </c>
      <c r="W61" s="24">
        <v>26688111.03</v>
      </c>
      <c r="X61" s="28">
        <v>31819693.03</v>
      </c>
    </row>
    <row r="62" spans="1:24" ht="12">
      <c r="A62">
        <v>47</v>
      </c>
      <c r="B62" s="1" t="s">
        <v>152</v>
      </c>
      <c r="C62" s="5">
        <v>3671310</v>
      </c>
      <c r="D62" s="5">
        <v>4451002</v>
      </c>
      <c r="E62" s="5">
        <v>4803240</v>
      </c>
      <c r="F62" s="5">
        <v>5069851</v>
      </c>
      <c r="G62" s="5">
        <v>5108168</v>
      </c>
      <c r="H62" s="5">
        <v>5625595</v>
      </c>
      <c r="I62" s="5">
        <v>6104843</v>
      </c>
      <c r="J62" s="5">
        <v>6848587</v>
      </c>
      <c r="K62" s="5">
        <v>7437913</v>
      </c>
      <c r="L62" s="5">
        <v>7790075</v>
      </c>
      <c r="M62" s="6">
        <v>8329270</v>
      </c>
      <c r="N62" s="6">
        <v>8562585</v>
      </c>
      <c r="O62" s="6">
        <v>8766362.63</v>
      </c>
      <c r="P62" s="5">
        <v>9242521.94</v>
      </c>
      <c r="Q62" s="5">
        <v>9625236</v>
      </c>
      <c r="R62" s="5">
        <v>10477224</v>
      </c>
      <c r="S62" s="5">
        <v>10773603</v>
      </c>
      <c r="T62" s="5">
        <v>11632960</v>
      </c>
      <c r="U62" s="18">
        <v>12369277</v>
      </c>
      <c r="V62" s="17">
        <v>13651891.02</v>
      </c>
      <c r="W62" s="24">
        <v>14889925.14</v>
      </c>
      <c r="X62" s="28">
        <v>15612902.38</v>
      </c>
    </row>
    <row r="63" spans="1:24" ht="12">
      <c r="A63">
        <v>48</v>
      </c>
      <c r="B63" s="1" t="s">
        <v>153</v>
      </c>
      <c r="C63" s="5">
        <v>55593323</v>
      </c>
      <c r="D63" s="5">
        <v>60138870</v>
      </c>
      <c r="E63" s="5">
        <v>62790718</v>
      </c>
      <c r="F63" s="5">
        <v>65903174</v>
      </c>
      <c r="G63" s="5">
        <v>70562673</v>
      </c>
      <c r="H63" s="5">
        <v>75793074</v>
      </c>
      <c r="I63" s="5">
        <v>82460408</v>
      </c>
      <c r="J63" s="5">
        <v>90965124</v>
      </c>
      <c r="K63" s="5">
        <v>99347664</v>
      </c>
      <c r="L63" s="5">
        <v>107184837</v>
      </c>
      <c r="M63" s="6">
        <v>118555415.04</v>
      </c>
      <c r="N63" s="6">
        <v>125852483</v>
      </c>
      <c r="O63" s="6">
        <v>129965024.69</v>
      </c>
      <c r="P63" s="5">
        <v>138953549.24</v>
      </c>
      <c r="Q63" s="5">
        <v>145167652</v>
      </c>
      <c r="R63" s="5">
        <v>155126343</v>
      </c>
      <c r="S63" s="5">
        <v>161844913</v>
      </c>
      <c r="T63" s="5">
        <v>170522553</v>
      </c>
      <c r="U63" s="18">
        <v>185606917</v>
      </c>
      <c r="V63" s="17">
        <v>200494543.94</v>
      </c>
      <c r="W63" s="24">
        <v>211087097.96</v>
      </c>
      <c r="X63" s="28">
        <v>232458614.46</v>
      </c>
    </row>
    <row r="64" spans="1:24" ht="12">
      <c r="A64">
        <v>49</v>
      </c>
      <c r="B64" s="1" t="s">
        <v>154</v>
      </c>
      <c r="C64" s="5">
        <v>16157919</v>
      </c>
      <c r="D64" s="5">
        <v>19702158</v>
      </c>
      <c r="E64" s="5">
        <v>21304734</v>
      </c>
      <c r="F64" s="5">
        <v>23521162</v>
      </c>
      <c r="G64" s="5">
        <v>24774164</v>
      </c>
      <c r="H64" s="5">
        <v>26838505</v>
      </c>
      <c r="I64" s="5">
        <v>30078020</v>
      </c>
      <c r="J64" s="5">
        <v>32090498</v>
      </c>
      <c r="K64" s="5">
        <v>34421492</v>
      </c>
      <c r="L64" s="5">
        <v>36752509</v>
      </c>
      <c r="M64" s="6">
        <v>40179462.79</v>
      </c>
      <c r="N64" s="6">
        <v>42787583</v>
      </c>
      <c r="O64" s="6">
        <v>43665060.99</v>
      </c>
      <c r="P64" s="5">
        <v>46061278.39</v>
      </c>
      <c r="Q64" s="5">
        <v>49420202</v>
      </c>
      <c r="R64" s="5">
        <v>51448665</v>
      </c>
      <c r="S64" s="5">
        <v>52914992</v>
      </c>
      <c r="T64" s="5">
        <v>55887250</v>
      </c>
      <c r="U64" s="18">
        <v>58493883</v>
      </c>
      <c r="V64" s="17">
        <v>60655897.06</v>
      </c>
      <c r="W64" s="24">
        <v>65458415.99</v>
      </c>
      <c r="X64" s="28">
        <v>69633173.89</v>
      </c>
    </row>
    <row r="65" spans="1:24" ht="12">
      <c r="A65">
        <v>50</v>
      </c>
      <c r="B65" s="1" t="s">
        <v>155</v>
      </c>
      <c r="C65" s="5">
        <v>2618685</v>
      </c>
      <c r="D65" s="5">
        <v>2925597</v>
      </c>
      <c r="E65" s="5">
        <v>3183161</v>
      </c>
      <c r="F65" s="5">
        <v>3545781</v>
      </c>
      <c r="G65" s="5">
        <v>3700969</v>
      </c>
      <c r="H65" s="5">
        <v>3910744</v>
      </c>
      <c r="I65" s="5">
        <v>4284910</v>
      </c>
      <c r="J65" s="5">
        <v>4663325</v>
      </c>
      <c r="K65" s="5">
        <v>5151020</v>
      </c>
      <c r="L65" s="5">
        <v>5248422</v>
      </c>
      <c r="M65" s="6">
        <v>5581758.73</v>
      </c>
      <c r="N65" s="6">
        <v>6050633</v>
      </c>
      <c r="O65" s="6">
        <v>6013598.77</v>
      </c>
      <c r="P65" s="5">
        <v>6603701.53</v>
      </c>
      <c r="Q65" s="5">
        <v>6594102</v>
      </c>
      <c r="R65" s="5">
        <v>6988548</v>
      </c>
      <c r="S65" s="5">
        <v>7279324</v>
      </c>
      <c r="T65" s="5">
        <v>7444121</v>
      </c>
      <c r="U65" s="18">
        <v>7507983</v>
      </c>
      <c r="V65" s="17">
        <v>7473636.97</v>
      </c>
      <c r="W65" s="24">
        <v>7995040.95</v>
      </c>
      <c r="X65" s="28">
        <v>8114661.91</v>
      </c>
    </row>
    <row r="66" spans="1:24" ht="12">
      <c r="A66">
        <v>51</v>
      </c>
      <c r="B66" s="1" t="s">
        <v>104</v>
      </c>
      <c r="C66" s="5">
        <v>11461603</v>
      </c>
      <c r="D66" s="5">
        <v>12810650</v>
      </c>
      <c r="E66" s="5">
        <v>14159097</v>
      </c>
      <c r="F66" s="5">
        <v>15903112</v>
      </c>
      <c r="G66" s="5">
        <v>17468469</v>
      </c>
      <c r="H66" s="5">
        <v>18856965</v>
      </c>
      <c r="I66" s="5">
        <v>21863108</v>
      </c>
      <c r="J66" s="5">
        <v>23748869</v>
      </c>
      <c r="K66" s="5">
        <v>26487979</v>
      </c>
      <c r="L66" s="5">
        <v>28587310</v>
      </c>
      <c r="M66" s="6">
        <v>33968757.02</v>
      </c>
      <c r="N66" s="6">
        <v>36177734</v>
      </c>
      <c r="O66" s="6">
        <v>36515702.25</v>
      </c>
      <c r="P66" s="5">
        <v>37144779.37</v>
      </c>
      <c r="Q66" s="5">
        <v>35102556</v>
      </c>
      <c r="R66" s="5">
        <v>40935846</v>
      </c>
      <c r="S66" s="5">
        <v>43479748</v>
      </c>
      <c r="T66" s="5">
        <v>47522183</v>
      </c>
      <c r="U66" s="18">
        <v>47439503</v>
      </c>
      <c r="V66" s="17">
        <v>53075932.82</v>
      </c>
      <c r="W66" s="24">
        <v>56636553.09</v>
      </c>
      <c r="X66" s="28">
        <v>65185371.11</v>
      </c>
    </row>
    <row r="67" spans="1:24" ht="12">
      <c r="A67">
        <v>52</v>
      </c>
      <c r="B67" s="1" t="s">
        <v>156</v>
      </c>
      <c r="C67" s="5">
        <v>1655329</v>
      </c>
      <c r="D67" s="5">
        <v>1960514</v>
      </c>
      <c r="E67" s="5">
        <v>2001190</v>
      </c>
      <c r="F67" s="5">
        <v>2382897</v>
      </c>
      <c r="G67" s="5">
        <v>2603637</v>
      </c>
      <c r="H67" s="5">
        <v>2881609</v>
      </c>
      <c r="I67" s="5">
        <v>3102340</v>
      </c>
      <c r="J67" s="5">
        <v>3323230</v>
      </c>
      <c r="K67" s="5">
        <v>3526588</v>
      </c>
      <c r="L67" s="5">
        <v>4129348</v>
      </c>
      <c r="M67" s="6">
        <v>4759078.06</v>
      </c>
      <c r="N67" s="6">
        <v>5089411</v>
      </c>
      <c r="O67" s="6">
        <v>5074947.71</v>
      </c>
      <c r="P67" s="5">
        <v>5240172.64</v>
      </c>
      <c r="Q67" s="5">
        <v>5358850</v>
      </c>
      <c r="R67" s="5">
        <v>5776465</v>
      </c>
      <c r="S67" s="5">
        <v>5663195</v>
      </c>
      <c r="T67" s="5">
        <v>5747222</v>
      </c>
      <c r="U67" s="18">
        <v>5654295</v>
      </c>
      <c r="V67" s="17">
        <v>5975031.78</v>
      </c>
      <c r="W67" s="24">
        <v>6119904.57</v>
      </c>
      <c r="X67" s="28">
        <v>6338328.24</v>
      </c>
    </row>
    <row r="68" spans="1:24" ht="12">
      <c r="A68">
        <v>53</v>
      </c>
      <c r="B68" s="1" t="s">
        <v>157</v>
      </c>
      <c r="C68" s="5">
        <v>7099394</v>
      </c>
      <c r="D68" s="5">
        <v>8579556</v>
      </c>
      <c r="E68" s="5">
        <v>9410931</v>
      </c>
      <c r="F68" s="5">
        <v>9926462</v>
      </c>
      <c r="G68" s="5">
        <v>10260666</v>
      </c>
      <c r="H68" s="5">
        <v>10897908</v>
      </c>
      <c r="I68" s="5">
        <v>12161354</v>
      </c>
      <c r="J68" s="5">
        <v>13168630</v>
      </c>
      <c r="K68" s="5">
        <v>14407120</v>
      </c>
      <c r="L68" s="5">
        <v>15033761</v>
      </c>
      <c r="M68" s="6">
        <v>16567313.89</v>
      </c>
      <c r="N68" s="6">
        <v>17320985</v>
      </c>
      <c r="O68" s="6">
        <v>17508267.85</v>
      </c>
      <c r="P68" s="5">
        <v>18185339.67</v>
      </c>
      <c r="Q68" s="5">
        <v>19396161</v>
      </c>
      <c r="R68" s="5">
        <v>20261196</v>
      </c>
      <c r="S68" s="5">
        <v>21513200</v>
      </c>
      <c r="T68" s="5">
        <v>24255446</v>
      </c>
      <c r="U68" s="18">
        <v>25842301</v>
      </c>
      <c r="V68" s="17">
        <v>27908329.96</v>
      </c>
      <c r="W68" s="24">
        <v>30556848.7</v>
      </c>
      <c r="X68" s="28">
        <v>32910051.53</v>
      </c>
    </row>
    <row r="69" spans="1:24" ht="12">
      <c r="A69">
        <v>54</v>
      </c>
      <c r="B69" s="1" t="s">
        <v>158</v>
      </c>
      <c r="C69" s="5">
        <v>5280969</v>
      </c>
      <c r="D69" s="5">
        <v>6202180</v>
      </c>
      <c r="E69" s="5">
        <v>6433856</v>
      </c>
      <c r="F69" s="5">
        <v>6617417</v>
      </c>
      <c r="G69" s="5">
        <v>7003237</v>
      </c>
      <c r="H69" s="5">
        <v>7458998</v>
      </c>
      <c r="I69" s="5">
        <v>8159632</v>
      </c>
      <c r="J69" s="5">
        <v>8694885</v>
      </c>
      <c r="K69" s="5">
        <v>8899517</v>
      </c>
      <c r="L69" s="5">
        <v>9947233</v>
      </c>
      <c r="M69" s="6">
        <v>11339665.65</v>
      </c>
      <c r="N69" s="6">
        <v>11655738</v>
      </c>
      <c r="O69" s="6">
        <v>12032975.65</v>
      </c>
      <c r="P69" s="5">
        <v>13000850.58</v>
      </c>
      <c r="Q69" s="5">
        <v>13157216</v>
      </c>
      <c r="R69" s="5">
        <v>13328363</v>
      </c>
      <c r="S69" s="5">
        <v>13977554</v>
      </c>
      <c r="T69" s="5">
        <v>14253837</v>
      </c>
      <c r="U69" s="18">
        <v>15164150</v>
      </c>
      <c r="V69" s="17">
        <v>17549347.85</v>
      </c>
      <c r="W69" s="24">
        <v>17828067.89</v>
      </c>
      <c r="X69" s="28">
        <v>20357127.81</v>
      </c>
    </row>
    <row r="70" spans="1:24" ht="12">
      <c r="A70">
        <v>55</v>
      </c>
      <c r="B70" s="1" t="s">
        <v>159</v>
      </c>
      <c r="C70" s="5">
        <v>15080217</v>
      </c>
      <c r="D70" s="5">
        <v>16780260</v>
      </c>
      <c r="E70" s="5">
        <v>18314509</v>
      </c>
      <c r="F70" s="5">
        <v>19252860</v>
      </c>
      <c r="G70" s="5">
        <v>22045745</v>
      </c>
      <c r="H70" s="5">
        <v>22923020</v>
      </c>
      <c r="I70" s="5">
        <v>23591461</v>
      </c>
      <c r="J70" s="5">
        <v>25707310</v>
      </c>
      <c r="K70" s="5">
        <v>24220745</v>
      </c>
      <c r="L70" s="5">
        <v>25333778</v>
      </c>
      <c r="M70" s="6">
        <v>28392747.28</v>
      </c>
      <c r="N70" s="6">
        <v>30823590</v>
      </c>
      <c r="O70" s="6">
        <v>30397792.31</v>
      </c>
      <c r="P70" s="5">
        <v>31174569.73</v>
      </c>
      <c r="Q70" s="5">
        <v>30470066</v>
      </c>
      <c r="R70" s="5">
        <v>29156160</v>
      </c>
      <c r="S70" s="5">
        <v>29900348</v>
      </c>
      <c r="T70" s="5">
        <v>29810098</v>
      </c>
      <c r="U70" s="18">
        <v>29852847</v>
      </c>
      <c r="V70" s="17">
        <v>30236615.6</v>
      </c>
      <c r="W70" s="24">
        <v>31470510.71</v>
      </c>
      <c r="X70" s="28">
        <v>39591802.17</v>
      </c>
    </row>
    <row r="71" spans="1:24" ht="12">
      <c r="A71">
        <v>56</v>
      </c>
      <c r="B71" s="1" t="s">
        <v>160</v>
      </c>
      <c r="C71" s="5">
        <v>3767975</v>
      </c>
      <c r="D71" s="5">
        <v>4632539</v>
      </c>
      <c r="E71" s="5">
        <v>5003231</v>
      </c>
      <c r="F71" s="5">
        <v>5320874</v>
      </c>
      <c r="G71" s="5">
        <v>5562033</v>
      </c>
      <c r="H71" s="5">
        <v>6113309</v>
      </c>
      <c r="I71" s="5">
        <v>6660329</v>
      </c>
      <c r="J71" s="5">
        <v>6733763</v>
      </c>
      <c r="K71" s="5">
        <v>7250150</v>
      </c>
      <c r="L71" s="5">
        <v>7791328</v>
      </c>
      <c r="M71" s="6">
        <v>8149134.79</v>
      </c>
      <c r="N71" s="6">
        <v>8897110</v>
      </c>
      <c r="O71" s="6">
        <v>8859736.95</v>
      </c>
      <c r="P71" s="5">
        <v>9605441.34</v>
      </c>
      <c r="Q71" s="5">
        <v>9548317</v>
      </c>
      <c r="R71" s="5">
        <v>10961577</v>
      </c>
      <c r="S71" s="5">
        <v>11159072</v>
      </c>
      <c r="T71" s="5">
        <v>12516712</v>
      </c>
      <c r="U71" s="18">
        <v>12936394</v>
      </c>
      <c r="V71" s="17">
        <v>13933525.16</v>
      </c>
      <c r="W71" s="24">
        <v>14719475.65</v>
      </c>
      <c r="X71" s="28">
        <v>16335794.36</v>
      </c>
    </row>
    <row r="72" spans="1:24" ht="12">
      <c r="A72">
        <v>57</v>
      </c>
      <c r="B72" s="1" t="s">
        <v>161</v>
      </c>
      <c r="C72" s="5">
        <v>13996336</v>
      </c>
      <c r="D72" s="5">
        <v>16392779</v>
      </c>
      <c r="E72" s="5">
        <v>17643966</v>
      </c>
      <c r="F72" s="5">
        <v>18253014</v>
      </c>
      <c r="G72" s="5">
        <v>20185470</v>
      </c>
      <c r="H72" s="5">
        <v>22088442</v>
      </c>
      <c r="I72" s="5">
        <v>23807979</v>
      </c>
      <c r="J72" s="5">
        <v>25496089</v>
      </c>
      <c r="K72" s="5">
        <v>27602239</v>
      </c>
      <c r="L72" s="5">
        <v>28730317</v>
      </c>
      <c r="M72" s="6">
        <v>31279568.41</v>
      </c>
      <c r="N72" s="6">
        <v>31249173</v>
      </c>
      <c r="O72" s="6">
        <v>32756213.54</v>
      </c>
      <c r="P72" s="5">
        <v>34581990.84</v>
      </c>
      <c r="Q72" s="5">
        <v>35039571</v>
      </c>
      <c r="R72" s="5">
        <v>36513228</v>
      </c>
      <c r="S72" s="5">
        <v>37929687</v>
      </c>
      <c r="T72" s="5">
        <v>41868383</v>
      </c>
      <c r="U72" s="18">
        <v>42593377</v>
      </c>
      <c r="V72" s="17">
        <v>47309641.19</v>
      </c>
      <c r="W72" s="24">
        <v>50238443.74</v>
      </c>
      <c r="X72" s="28">
        <v>62376257.81</v>
      </c>
    </row>
    <row r="73" spans="1:24" ht="12">
      <c r="A73">
        <v>58</v>
      </c>
      <c r="B73" s="1" t="s">
        <v>162</v>
      </c>
      <c r="C73" s="5">
        <v>5132889</v>
      </c>
      <c r="D73" s="5">
        <v>6546479</v>
      </c>
      <c r="E73" s="5">
        <v>6975231</v>
      </c>
      <c r="F73" s="5">
        <v>7445646</v>
      </c>
      <c r="G73" s="5">
        <v>8146808</v>
      </c>
      <c r="H73" s="5">
        <v>9425288</v>
      </c>
      <c r="I73" s="5">
        <v>10901752</v>
      </c>
      <c r="J73" s="5">
        <v>11731788</v>
      </c>
      <c r="K73" s="5">
        <v>12378641</v>
      </c>
      <c r="L73" s="5">
        <v>13002894</v>
      </c>
      <c r="M73" s="6">
        <v>14263750</v>
      </c>
      <c r="N73" s="6">
        <v>15430924</v>
      </c>
      <c r="O73" s="6">
        <v>14637067.7</v>
      </c>
      <c r="P73" s="5">
        <v>15821326.14</v>
      </c>
      <c r="Q73" s="5">
        <v>16401498</v>
      </c>
      <c r="R73" s="5">
        <v>17870599</v>
      </c>
      <c r="S73" s="5">
        <v>18652473</v>
      </c>
      <c r="T73" s="5">
        <v>18746517</v>
      </c>
      <c r="U73" s="18">
        <v>19582359</v>
      </c>
      <c r="V73" s="17">
        <v>21786826.06</v>
      </c>
      <c r="W73" s="24">
        <v>22240171.3</v>
      </c>
      <c r="X73" s="28">
        <v>24565526.07</v>
      </c>
    </row>
    <row r="74" spans="1:24" ht="12">
      <c r="A74">
        <v>59</v>
      </c>
      <c r="B74" s="1" t="s">
        <v>163</v>
      </c>
      <c r="C74" s="5">
        <v>7310634</v>
      </c>
      <c r="D74" s="5">
        <v>8771009</v>
      </c>
      <c r="E74" s="5">
        <v>9455928</v>
      </c>
      <c r="F74" s="5">
        <v>9934746</v>
      </c>
      <c r="G74" s="5">
        <v>10674047</v>
      </c>
      <c r="H74" s="5">
        <v>11484185</v>
      </c>
      <c r="I74" s="5">
        <v>12292409</v>
      </c>
      <c r="J74" s="5">
        <v>13584972</v>
      </c>
      <c r="K74" s="5">
        <v>15438139</v>
      </c>
      <c r="L74" s="5">
        <v>15908476</v>
      </c>
      <c r="M74" s="6">
        <v>16948120.4</v>
      </c>
      <c r="N74" s="6">
        <v>18318809</v>
      </c>
      <c r="O74" s="6">
        <v>18409579.8</v>
      </c>
      <c r="P74" s="5">
        <v>18684496.39</v>
      </c>
      <c r="Q74" s="5">
        <v>18625127</v>
      </c>
      <c r="R74" s="5">
        <v>19361706</v>
      </c>
      <c r="S74" s="5">
        <v>20375047</v>
      </c>
      <c r="T74" s="5">
        <v>22446738</v>
      </c>
      <c r="U74" s="18">
        <v>22340889</v>
      </c>
      <c r="V74" s="17">
        <v>23379440.31</v>
      </c>
      <c r="W74" s="24">
        <v>26163566.48</v>
      </c>
      <c r="X74" s="28">
        <v>30298249.299999997</v>
      </c>
    </row>
    <row r="75" spans="1:24" ht="12">
      <c r="A75">
        <v>60</v>
      </c>
      <c r="B75" s="1" t="s">
        <v>164</v>
      </c>
      <c r="C75" s="5">
        <v>2814519</v>
      </c>
      <c r="D75" s="5">
        <v>2927600</v>
      </c>
      <c r="E75" s="5">
        <v>3261769</v>
      </c>
      <c r="F75" s="5">
        <v>3526464</v>
      </c>
      <c r="G75" s="5">
        <v>3748138</v>
      </c>
      <c r="H75" s="5">
        <v>3988676</v>
      </c>
      <c r="I75" s="5">
        <v>4164595</v>
      </c>
      <c r="J75" s="5">
        <v>4454614</v>
      </c>
      <c r="K75" s="5">
        <v>4784364</v>
      </c>
      <c r="L75" s="5">
        <v>5137384</v>
      </c>
      <c r="M75" s="6">
        <v>5325034.76</v>
      </c>
      <c r="N75" s="6">
        <v>5711136</v>
      </c>
      <c r="O75" s="6">
        <v>5977437.71</v>
      </c>
      <c r="P75" s="5">
        <v>6208955</v>
      </c>
      <c r="Q75" s="5">
        <v>6802346</v>
      </c>
      <c r="R75" s="5">
        <v>6853361</v>
      </c>
      <c r="S75" s="5">
        <v>7213092</v>
      </c>
      <c r="T75" s="5">
        <v>7700133</v>
      </c>
      <c r="U75" s="18">
        <v>8174417</v>
      </c>
      <c r="V75" s="17">
        <v>8161210.88</v>
      </c>
      <c r="W75" s="24">
        <v>8869680</v>
      </c>
      <c r="X75" s="28">
        <v>9265284.5</v>
      </c>
    </row>
    <row r="76" spans="1:24" ht="12">
      <c r="A76">
        <v>61</v>
      </c>
      <c r="B76" s="1" t="s">
        <v>165</v>
      </c>
      <c r="C76" s="5">
        <v>3768647</v>
      </c>
      <c r="D76" s="5">
        <v>4342009</v>
      </c>
      <c r="E76" s="5">
        <v>4641321</v>
      </c>
      <c r="F76" s="5">
        <v>4967937</v>
      </c>
      <c r="G76" s="5">
        <v>5343806</v>
      </c>
      <c r="H76" s="5">
        <v>5811868</v>
      </c>
      <c r="I76" s="5">
        <v>6382863</v>
      </c>
      <c r="J76" s="5">
        <v>6950992</v>
      </c>
      <c r="K76" s="5">
        <v>7496924</v>
      </c>
      <c r="L76" s="5">
        <v>8271365</v>
      </c>
      <c r="M76" s="6">
        <v>8671395.22</v>
      </c>
      <c r="N76" s="6">
        <v>8823055</v>
      </c>
      <c r="O76" s="6">
        <v>9035317.52</v>
      </c>
      <c r="P76" s="5">
        <v>10137468.86</v>
      </c>
      <c r="Q76" s="5">
        <v>10288873</v>
      </c>
      <c r="R76" s="5">
        <v>10918882</v>
      </c>
      <c r="S76" s="5">
        <v>11069288</v>
      </c>
      <c r="T76" s="5">
        <v>11649007</v>
      </c>
      <c r="U76" s="18">
        <v>12722705</v>
      </c>
      <c r="V76" s="17">
        <v>13474919.02</v>
      </c>
      <c r="W76" s="24">
        <v>14768291.23</v>
      </c>
      <c r="X76" s="28">
        <v>15473558.97</v>
      </c>
    </row>
    <row r="77" spans="1:24" ht="12">
      <c r="A77">
        <v>62</v>
      </c>
      <c r="B77" s="1" t="s">
        <v>166</v>
      </c>
      <c r="C77" s="5">
        <v>50650221</v>
      </c>
      <c r="D77" s="5">
        <v>58433827</v>
      </c>
      <c r="E77" s="5">
        <v>66009677</v>
      </c>
      <c r="F77" s="5">
        <v>76696997</v>
      </c>
      <c r="G77" s="5">
        <v>84533895</v>
      </c>
      <c r="H77" s="5">
        <v>95415899</v>
      </c>
      <c r="I77" s="5">
        <v>112582291</v>
      </c>
      <c r="J77" s="5">
        <v>126584879</v>
      </c>
      <c r="K77" s="5">
        <v>145061164</v>
      </c>
      <c r="L77" s="5">
        <v>155679055</v>
      </c>
      <c r="M77" s="6">
        <v>179296309.75</v>
      </c>
      <c r="N77" s="6">
        <v>189180471</v>
      </c>
      <c r="O77" s="6">
        <v>188499392.27</v>
      </c>
      <c r="P77" s="5">
        <v>200027688.23</v>
      </c>
      <c r="Q77" s="5">
        <v>212544046</v>
      </c>
      <c r="R77" s="5">
        <v>221710021</v>
      </c>
      <c r="S77" s="5">
        <v>234214470</v>
      </c>
      <c r="T77" s="5">
        <v>251371224</v>
      </c>
      <c r="U77" s="18">
        <v>260268090</v>
      </c>
      <c r="V77" s="17">
        <v>280063990.49</v>
      </c>
      <c r="W77" s="24">
        <v>298088437.85</v>
      </c>
      <c r="X77" s="28">
        <v>329689720.74</v>
      </c>
    </row>
    <row r="78" spans="1:24" ht="12">
      <c r="A78">
        <v>63</v>
      </c>
      <c r="B78" s="1" t="s">
        <v>167</v>
      </c>
      <c r="C78" s="5">
        <v>2864942</v>
      </c>
      <c r="D78" s="5">
        <v>3408533</v>
      </c>
      <c r="E78" s="5">
        <v>3781834</v>
      </c>
      <c r="F78" s="5">
        <v>3987641</v>
      </c>
      <c r="G78" s="5">
        <v>4376752</v>
      </c>
      <c r="H78" s="5">
        <v>4839420</v>
      </c>
      <c r="I78" s="5">
        <v>5337767</v>
      </c>
      <c r="J78" s="5">
        <v>5601590</v>
      </c>
      <c r="K78" s="5">
        <v>6347719</v>
      </c>
      <c r="L78" s="5">
        <v>6796034</v>
      </c>
      <c r="M78" s="6">
        <v>7747305.13</v>
      </c>
      <c r="N78" s="6">
        <v>8622320</v>
      </c>
      <c r="O78" s="6">
        <v>8745256.42</v>
      </c>
      <c r="P78" s="5">
        <v>8946857.26</v>
      </c>
      <c r="Q78" s="5">
        <v>9377090</v>
      </c>
      <c r="R78" s="5">
        <v>9762163</v>
      </c>
      <c r="S78" s="5">
        <v>9986864</v>
      </c>
      <c r="T78" s="5">
        <v>10341646</v>
      </c>
      <c r="U78" s="18">
        <v>11185161</v>
      </c>
      <c r="V78" s="17">
        <v>11752227.77</v>
      </c>
      <c r="W78" s="24">
        <v>12601846.71</v>
      </c>
      <c r="X78" s="28">
        <v>14627980.59</v>
      </c>
    </row>
    <row r="79" spans="1:24" ht="12">
      <c r="A79">
        <v>64</v>
      </c>
      <c r="B79" s="1" t="s">
        <v>168</v>
      </c>
      <c r="C79" s="5">
        <v>1137652</v>
      </c>
      <c r="D79" s="5">
        <v>1390977</v>
      </c>
      <c r="E79" s="5">
        <v>1424297</v>
      </c>
      <c r="F79" s="5">
        <v>1546290</v>
      </c>
      <c r="G79" s="5">
        <v>1772212</v>
      </c>
      <c r="H79" s="5">
        <v>1826832</v>
      </c>
      <c r="I79" s="5">
        <v>2003518</v>
      </c>
      <c r="J79" s="5">
        <v>2063927</v>
      </c>
      <c r="K79" s="5">
        <v>2273535</v>
      </c>
      <c r="L79" s="5">
        <v>2589221</v>
      </c>
      <c r="M79" s="6">
        <v>2704007.47</v>
      </c>
      <c r="N79" s="6">
        <v>2689801</v>
      </c>
      <c r="O79" s="6">
        <v>2675689.59</v>
      </c>
      <c r="P79" s="5">
        <v>2802548.24</v>
      </c>
      <c r="Q79" s="5">
        <v>2837675</v>
      </c>
      <c r="R79" s="5">
        <v>3231769</v>
      </c>
      <c r="S79" s="5">
        <v>3706810</v>
      </c>
      <c r="T79" s="5">
        <v>3848860</v>
      </c>
      <c r="U79" s="18">
        <v>3931830</v>
      </c>
      <c r="V79" s="17">
        <v>4539042.02</v>
      </c>
      <c r="W79" s="24">
        <v>4761535.86</v>
      </c>
      <c r="X79" s="28">
        <v>5058562.16</v>
      </c>
    </row>
    <row r="80" spans="1:24" ht="12">
      <c r="A80">
        <v>65</v>
      </c>
      <c r="B80" s="1" t="s">
        <v>169</v>
      </c>
      <c r="C80" s="5">
        <v>7266928</v>
      </c>
      <c r="D80" s="5">
        <v>8626901</v>
      </c>
      <c r="E80" s="5">
        <v>9159381</v>
      </c>
      <c r="F80" s="5">
        <v>9741298</v>
      </c>
      <c r="G80" s="5">
        <v>10669806</v>
      </c>
      <c r="H80" s="5">
        <v>12085630</v>
      </c>
      <c r="I80" s="5">
        <v>13773900</v>
      </c>
      <c r="J80" s="5">
        <v>14801073</v>
      </c>
      <c r="K80" s="5">
        <v>16550161</v>
      </c>
      <c r="L80" s="5">
        <v>17675987</v>
      </c>
      <c r="M80" s="6">
        <v>21172488.77</v>
      </c>
      <c r="N80" s="6">
        <v>22469470</v>
      </c>
      <c r="O80" s="6">
        <v>22643429.61</v>
      </c>
      <c r="P80" s="5">
        <v>23864537.99</v>
      </c>
      <c r="Q80" s="5">
        <v>24899417</v>
      </c>
      <c r="R80" s="5">
        <v>26963466</v>
      </c>
      <c r="S80" s="5">
        <v>28464772</v>
      </c>
      <c r="T80" s="5">
        <v>30223421</v>
      </c>
      <c r="U80" s="18">
        <v>31863828</v>
      </c>
      <c r="V80" s="17">
        <v>32993672.3</v>
      </c>
      <c r="W80" s="24">
        <v>37451319.51</v>
      </c>
      <c r="X80" s="28">
        <v>37842090.09</v>
      </c>
    </row>
    <row r="81" spans="1:24" ht="12">
      <c r="A81">
        <v>66</v>
      </c>
      <c r="B81" s="1" t="s">
        <v>170</v>
      </c>
      <c r="C81" s="5">
        <v>2376228</v>
      </c>
      <c r="D81" s="5">
        <v>2878455</v>
      </c>
      <c r="E81" s="5">
        <v>3002580</v>
      </c>
      <c r="F81" s="5">
        <v>3133203</v>
      </c>
      <c r="G81" s="5">
        <v>3418528</v>
      </c>
      <c r="H81" s="5">
        <v>3621803</v>
      </c>
      <c r="I81" s="5">
        <v>3781919</v>
      </c>
      <c r="J81" s="5">
        <v>4114550</v>
      </c>
      <c r="K81" s="5">
        <v>4348269</v>
      </c>
      <c r="L81" s="5">
        <v>4497049</v>
      </c>
      <c r="M81" s="6">
        <v>5255903.23</v>
      </c>
      <c r="N81" s="6">
        <v>5442285</v>
      </c>
      <c r="O81" s="6">
        <v>5186755.28</v>
      </c>
      <c r="P81" s="5">
        <v>5072079.91</v>
      </c>
      <c r="Q81" s="5">
        <v>5512992</v>
      </c>
      <c r="R81" s="5">
        <v>5991452</v>
      </c>
      <c r="S81" s="5">
        <v>6461608</v>
      </c>
      <c r="T81" s="5">
        <v>7267350</v>
      </c>
      <c r="U81" s="18">
        <v>7669716</v>
      </c>
      <c r="V81" s="17">
        <v>8309272.32</v>
      </c>
      <c r="W81" s="24">
        <v>8704593.01</v>
      </c>
      <c r="X81" s="28">
        <v>9385970.28</v>
      </c>
    </row>
    <row r="82" spans="1:24" ht="12">
      <c r="A82">
        <v>67</v>
      </c>
      <c r="B82" s="1" t="s">
        <v>171</v>
      </c>
      <c r="C82" s="5">
        <v>7815146</v>
      </c>
      <c r="D82" s="5">
        <v>9297850</v>
      </c>
      <c r="E82" s="5">
        <v>10314720</v>
      </c>
      <c r="F82" s="5">
        <v>10461685</v>
      </c>
      <c r="G82" s="5">
        <v>11472810</v>
      </c>
      <c r="H82" s="5">
        <v>12799854</v>
      </c>
      <c r="I82" s="5">
        <v>14151752</v>
      </c>
      <c r="J82" s="5">
        <v>15128044</v>
      </c>
      <c r="K82" s="5">
        <v>14793943</v>
      </c>
      <c r="L82" s="5">
        <v>15937807</v>
      </c>
      <c r="M82" s="6">
        <v>16659514.94</v>
      </c>
      <c r="N82" s="6">
        <v>17470973</v>
      </c>
      <c r="O82" s="6">
        <v>17303204.36</v>
      </c>
      <c r="P82" s="5">
        <v>17457420.39</v>
      </c>
      <c r="Q82" s="5">
        <v>17735165</v>
      </c>
      <c r="R82" s="5">
        <v>18244912</v>
      </c>
      <c r="S82" s="5">
        <v>18758433</v>
      </c>
      <c r="T82" s="5">
        <v>17224472</v>
      </c>
      <c r="U82" s="18">
        <v>17769410</v>
      </c>
      <c r="V82" s="17">
        <v>18930858.02</v>
      </c>
      <c r="W82" s="24">
        <v>20570525.65</v>
      </c>
      <c r="X82" s="28">
        <v>19572782.729999997</v>
      </c>
    </row>
    <row r="83" spans="1:24" ht="12">
      <c r="A83">
        <v>68</v>
      </c>
      <c r="B83" s="1" t="s">
        <v>172</v>
      </c>
      <c r="C83" s="5">
        <v>8013318</v>
      </c>
      <c r="D83" s="5">
        <v>9393141</v>
      </c>
      <c r="E83" s="5">
        <v>9741726</v>
      </c>
      <c r="F83" s="5">
        <v>10437932</v>
      </c>
      <c r="G83" s="5">
        <v>10802734</v>
      </c>
      <c r="H83" s="5">
        <v>11545170</v>
      </c>
      <c r="I83" s="5">
        <v>12817895</v>
      </c>
      <c r="J83" s="5">
        <v>13630886</v>
      </c>
      <c r="K83" s="5">
        <v>14246008</v>
      </c>
      <c r="L83" s="5">
        <v>13811657</v>
      </c>
      <c r="M83" s="6">
        <v>15207243.86</v>
      </c>
      <c r="N83" s="6">
        <v>16016845</v>
      </c>
      <c r="O83" s="6">
        <v>15679843</v>
      </c>
      <c r="P83" s="5">
        <v>16645446</v>
      </c>
      <c r="Q83" s="5">
        <v>17503920</v>
      </c>
      <c r="R83" s="5">
        <v>17699499</v>
      </c>
      <c r="S83" s="5">
        <v>18151710</v>
      </c>
      <c r="T83" s="5">
        <v>20169328</v>
      </c>
      <c r="U83" s="18">
        <v>21171610</v>
      </c>
      <c r="V83" s="17">
        <v>22310297.01</v>
      </c>
      <c r="W83" s="24">
        <v>24446558.03</v>
      </c>
      <c r="X83" s="28">
        <v>31413661.53</v>
      </c>
    </row>
    <row r="84" spans="1:24" ht="12">
      <c r="A84">
        <v>69</v>
      </c>
      <c r="B84" s="1" t="s">
        <v>173</v>
      </c>
      <c r="C84" s="5">
        <v>2858266</v>
      </c>
      <c r="D84" s="5">
        <v>3406939</v>
      </c>
      <c r="E84" s="5">
        <v>3605673</v>
      </c>
      <c r="F84" s="5">
        <v>3881352</v>
      </c>
      <c r="G84" s="5">
        <v>4001644</v>
      </c>
      <c r="H84" s="5">
        <v>4317558</v>
      </c>
      <c r="I84" s="5">
        <v>4647974</v>
      </c>
      <c r="J84" s="5">
        <v>5408545</v>
      </c>
      <c r="K84" s="5">
        <v>5879437</v>
      </c>
      <c r="L84" s="5">
        <v>6094431</v>
      </c>
      <c r="M84" s="6">
        <v>6510967.58</v>
      </c>
      <c r="N84" s="6">
        <v>7055014</v>
      </c>
      <c r="O84" s="6">
        <v>7263231.14</v>
      </c>
      <c r="P84" s="5">
        <v>7511280.72</v>
      </c>
      <c r="Q84" s="5">
        <v>7912352</v>
      </c>
      <c r="R84" s="5">
        <v>8233192</v>
      </c>
      <c r="S84" s="5">
        <v>8077384</v>
      </c>
      <c r="T84" s="5">
        <v>8829154</v>
      </c>
      <c r="U84" s="18">
        <v>9230061</v>
      </c>
      <c r="V84" s="17">
        <v>10487420.23</v>
      </c>
      <c r="W84" s="24">
        <v>11083128.35</v>
      </c>
      <c r="X84" s="28">
        <v>11733571.71</v>
      </c>
    </row>
    <row r="85" spans="1:24" ht="12">
      <c r="A85">
        <v>70</v>
      </c>
      <c r="B85" s="1" t="s">
        <v>115</v>
      </c>
      <c r="C85" s="5">
        <v>285930873</v>
      </c>
      <c r="D85" s="5">
        <v>341152498</v>
      </c>
      <c r="E85" s="5">
        <v>382598222</v>
      </c>
      <c r="F85" s="5">
        <v>428759042</v>
      </c>
      <c r="G85" s="5">
        <v>455226243</v>
      </c>
      <c r="H85" s="5">
        <v>510021142</v>
      </c>
      <c r="I85" s="5">
        <v>545234924</v>
      </c>
      <c r="J85" s="5">
        <v>597494701</v>
      </c>
      <c r="K85" s="5">
        <v>674590496</v>
      </c>
      <c r="L85" s="5">
        <v>736109858</v>
      </c>
      <c r="M85" s="6">
        <v>808388646.58</v>
      </c>
      <c r="N85" s="6">
        <v>858725316</v>
      </c>
      <c r="O85" s="6">
        <v>861262389.06</v>
      </c>
      <c r="P85" s="5">
        <v>832704118.8</v>
      </c>
      <c r="Q85" s="5">
        <v>881536381</v>
      </c>
      <c r="R85" s="5">
        <v>937421358</v>
      </c>
      <c r="S85" s="5">
        <v>955344347</v>
      </c>
      <c r="T85" s="5">
        <v>1040416343</v>
      </c>
      <c r="U85" s="18">
        <v>1136707291</v>
      </c>
      <c r="V85" s="17">
        <v>1183407025.35</v>
      </c>
      <c r="W85" s="24">
        <v>1304611242.2099986</v>
      </c>
      <c r="X85" s="28">
        <v>1481683435.47</v>
      </c>
    </row>
    <row r="86" spans="1:24" ht="12">
      <c r="A86">
        <v>71</v>
      </c>
      <c r="B86" s="1" t="s">
        <v>174</v>
      </c>
      <c r="C86" s="5">
        <v>12353565</v>
      </c>
      <c r="D86" s="5">
        <v>14990859</v>
      </c>
      <c r="E86" s="5">
        <v>16211538</v>
      </c>
      <c r="F86" s="5">
        <v>17058558</v>
      </c>
      <c r="G86" s="5">
        <v>17811895</v>
      </c>
      <c r="H86" s="5">
        <v>19572511</v>
      </c>
      <c r="I86" s="5">
        <v>22011903</v>
      </c>
      <c r="J86" s="5">
        <v>25521487</v>
      </c>
      <c r="K86" s="5">
        <v>29808085</v>
      </c>
      <c r="L86" s="5">
        <v>33547871</v>
      </c>
      <c r="M86" s="6">
        <v>38546612.55</v>
      </c>
      <c r="N86" s="6">
        <v>42369410</v>
      </c>
      <c r="O86" s="6">
        <v>42449546.61</v>
      </c>
      <c r="P86" s="5">
        <v>43571841.26</v>
      </c>
      <c r="Q86" s="5">
        <v>44946374</v>
      </c>
      <c r="R86" s="5">
        <v>51892183</v>
      </c>
      <c r="S86" s="5">
        <v>52492797</v>
      </c>
      <c r="T86" s="5">
        <v>58177138</v>
      </c>
      <c r="U86" s="18">
        <v>57039138</v>
      </c>
      <c r="V86" s="17">
        <v>61988300.25</v>
      </c>
      <c r="W86" s="24">
        <v>64932902.47</v>
      </c>
      <c r="X86" s="28">
        <v>73510299.22</v>
      </c>
    </row>
    <row r="87" spans="1:24" ht="12">
      <c r="A87">
        <v>72</v>
      </c>
      <c r="B87" s="1" t="s">
        <v>175</v>
      </c>
      <c r="C87" s="5">
        <v>3144716</v>
      </c>
      <c r="D87" s="5">
        <v>3729648</v>
      </c>
      <c r="E87" s="5">
        <v>4046776</v>
      </c>
      <c r="F87" s="5">
        <v>4171615</v>
      </c>
      <c r="G87" s="5">
        <v>4653086</v>
      </c>
      <c r="H87" s="5">
        <v>4866356</v>
      </c>
      <c r="I87" s="5">
        <v>5453276</v>
      </c>
      <c r="J87" s="5">
        <v>5953225</v>
      </c>
      <c r="K87" s="5">
        <v>6315825</v>
      </c>
      <c r="L87" s="5">
        <v>6771365</v>
      </c>
      <c r="M87" s="6">
        <v>7640268.56</v>
      </c>
      <c r="N87" s="6">
        <v>8113049</v>
      </c>
      <c r="O87" s="6">
        <v>8226429.54</v>
      </c>
      <c r="P87" s="5">
        <v>8496983.71</v>
      </c>
      <c r="Q87" s="5">
        <v>8490141</v>
      </c>
      <c r="R87" s="5">
        <v>9059022</v>
      </c>
      <c r="S87" s="5">
        <v>9700685</v>
      </c>
      <c r="T87" s="5">
        <v>10086208</v>
      </c>
      <c r="U87" s="18">
        <v>10485902</v>
      </c>
      <c r="V87" s="17">
        <v>11047155.28</v>
      </c>
      <c r="W87" s="24">
        <v>11749885.12</v>
      </c>
      <c r="X87" s="28">
        <v>13074877</v>
      </c>
    </row>
    <row r="88" spans="1:24" ht="12">
      <c r="A88">
        <v>73</v>
      </c>
      <c r="B88" s="1" t="s">
        <v>176</v>
      </c>
      <c r="C88" s="5">
        <v>3406745</v>
      </c>
      <c r="D88" s="5">
        <v>3934322</v>
      </c>
      <c r="E88" s="5">
        <v>4057165</v>
      </c>
      <c r="F88" s="5">
        <v>4382613</v>
      </c>
      <c r="G88" s="5">
        <v>4896269</v>
      </c>
      <c r="H88" s="5">
        <v>4961989</v>
      </c>
      <c r="I88" s="5">
        <v>5623712</v>
      </c>
      <c r="J88" s="5">
        <v>6404602</v>
      </c>
      <c r="K88" s="5">
        <v>6974388</v>
      </c>
      <c r="L88" s="5">
        <v>7285345</v>
      </c>
      <c r="M88" s="6">
        <v>8088183.22</v>
      </c>
      <c r="N88" s="6">
        <v>9129146</v>
      </c>
      <c r="O88" s="6">
        <v>9440356.53</v>
      </c>
      <c r="P88" s="5">
        <v>10080202.99</v>
      </c>
      <c r="Q88" s="5">
        <v>10645916</v>
      </c>
      <c r="R88" s="5">
        <v>12077569</v>
      </c>
      <c r="S88" s="5">
        <v>13105218</v>
      </c>
      <c r="T88" s="5">
        <v>14928836</v>
      </c>
      <c r="U88" s="18">
        <v>15428831</v>
      </c>
      <c r="V88" s="17">
        <v>16690501.62</v>
      </c>
      <c r="W88" s="24">
        <v>18325664.01</v>
      </c>
      <c r="X88" s="28">
        <v>20544461.4</v>
      </c>
    </row>
    <row r="89" spans="1:24" ht="12">
      <c r="A89">
        <v>74</v>
      </c>
      <c r="B89" s="1" t="s">
        <v>117</v>
      </c>
      <c r="C89" s="5">
        <v>9429412</v>
      </c>
      <c r="D89" s="5">
        <v>11135393</v>
      </c>
      <c r="E89" s="5">
        <v>11911960</v>
      </c>
      <c r="F89" s="5">
        <v>12846374</v>
      </c>
      <c r="G89" s="5">
        <v>13794201</v>
      </c>
      <c r="H89" s="5">
        <v>14947132</v>
      </c>
      <c r="I89" s="5">
        <v>16854616</v>
      </c>
      <c r="J89" s="5">
        <v>18392862</v>
      </c>
      <c r="K89" s="5">
        <v>19831347</v>
      </c>
      <c r="L89" s="5">
        <v>21387028</v>
      </c>
      <c r="M89" s="6">
        <v>23906134.04</v>
      </c>
      <c r="N89" s="6">
        <v>25373026</v>
      </c>
      <c r="O89" s="6">
        <v>26050551.84</v>
      </c>
      <c r="P89" s="5">
        <v>27626018.73</v>
      </c>
      <c r="Q89" s="5">
        <v>28710724</v>
      </c>
      <c r="R89" s="5">
        <v>30378287</v>
      </c>
      <c r="S89" s="5">
        <v>31536009</v>
      </c>
      <c r="T89" s="5">
        <v>33293046</v>
      </c>
      <c r="U89" s="18">
        <v>36048322</v>
      </c>
      <c r="V89" s="17">
        <v>39613323.55</v>
      </c>
      <c r="W89" s="24">
        <v>43472971.13</v>
      </c>
      <c r="X89" s="28">
        <v>47422874.18000001</v>
      </c>
    </row>
    <row r="90" spans="1:24" ht="12">
      <c r="A90">
        <v>75</v>
      </c>
      <c r="B90" s="1" t="s">
        <v>177</v>
      </c>
      <c r="C90" s="5">
        <v>10398331</v>
      </c>
      <c r="D90" s="5">
        <v>13010402</v>
      </c>
      <c r="E90" s="5">
        <v>14349563</v>
      </c>
      <c r="F90" s="5">
        <v>15394994</v>
      </c>
      <c r="G90" s="5">
        <v>16520746</v>
      </c>
      <c r="H90" s="5">
        <v>18766184</v>
      </c>
      <c r="I90" s="5">
        <v>20850245</v>
      </c>
      <c r="J90" s="5">
        <v>22507567</v>
      </c>
      <c r="K90" s="5">
        <v>25171641</v>
      </c>
      <c r="L90" s="5">
        <v>27869595</v>
      </c>
      <c r="M90" s="6">
        <v>31999856.41</v>
      </c>
      <c r="N90" s="6">
        <v>35692676</v>
      </c>
      <c r="O90" s="6">
        <v>38067583.24</v>
      </c>
      <c r="P90" s="5">
        <v>39019800.91</v>
      </c>
      <c r="Q90" s="5">
        <v>43222486</v>
      </c>
      <c r="R90" s="5">
        <v>45320421</v>
      </c>
      <c r="S90" s="5">
        <v>49063796</v>
      </c>
      <c r="T90" s="5">
        <v>53328063</v>
      </c>
      <c r="U90" s="18">
        <v>60586314</v>
      </c>
      <c r="V90" s="17">
        <v>64077021.33</v>
      </c>
      <c r="W90" s="24">
        <v>68093502.62</v>
      </c>
      <c r="X90" s="28">
        <v>73590391.99</v>
      </c>
    </row>
    <row r="91" spans="1:24" ht="12">
      <c r="A91">
        <v>76</v>
      </c>
      <c r="B91" s="1" t="s">
        <v>178</v>
      </c>
      <c r="C91" s="5">
        <v>6088813</v>
      </c>
      <c r="D91" s="5">
        <v>7589710</v>
      </c>
      <c r="E91" s="5">
        <v>7915245</v>
      </c>
      <c r="F91" s="5">
        <v>8153776</v>
      </c>
      <c r="G91" s="5">
        <v>8694575</v>
      </c>
      <c r="H91" s="5">
        <v>8884630</v>
      </c>
      <c r="I91" s="5">
        <v>9572740</v>
      </c>
      <c r="J91" s="5">
        <v>9771513</v>
      </c>
      <c r="K91" s="5">
        <v>10211517</v>
      </c>
      <c r="L91" s="5">
        <v>10752262</v>
      </c>
      <c r="M91" s="6">
        <v>11420370.9</v>
      </c>
      <c r="N91" s="6">
        <v>11744271</v>
      </c>
      <c r="O91" s="6">
        <v>12012690.57</v>
      </c>
      <c r="P91" s="5">
        <v>12332299.3</v>
      </c>
      <c r="Q91" s="5">
        <v>13984596</v>
      </c>
      <c r="R91" s="5">
        <v>13306608</v>
      </c>
      <c r="S91" s="5">
        <v>13729959</v>
      </c>
      <c r="T91" s="5">
        <v>13991183</v>
      </c>
      <c r="U91" s="18">
        <v>14101796</v>
      </c>
      <c r="V91" s="17">
        <v>15065639.07</v>
      </c>
      <c r="W91" s="24">
        <v>16307313.23</v>
      </c>
      <c r="X91" s="28">
        <v>17795328</v>
      </c>
    </row>
    <row r="92" spans="1:24" ht="12">
      <c r="A92">
        <v>77</v>
      </c>
      <c r="B92" s="1" t="s">
        <v>179</v>
      </c>
      <c r="C92" s="5">
        <v>5624713</v>
      </c>
      <c r="D92" s="5">
        <v>6815616</v>
      </c>
      <c r="E92" s="5">
        <v>7667728</v>
      </c>
      <c r="F92" s="5">
        <v>8462358</v>
      </c>
      <c r="G92" s="5">
        <v>9821181</v>
      </c>
      <c r="H92" s="5">
        <v>10732240</v>
      </c>
      <c r="I92" s="5">
        <v>12166900</v>
      </c>
      <c r="J92" s="5">
        <v>14774196</v>
      </c>
      <c r="K92" s="5">
        <v>17760021</v>
      </c>
      <c r="L92" s="5">
        <v>19126989</v>
      </c>
      <c r="M92" s="6">
        <v>21615830.59</v>
      </c>
      <c r="N92" s="6">
        <v>24673171</v>
      </c>
      <c r="O92" s="6">
        <v>25251009.9</v>
      </c>
      <c r="P92" s="5">
        <v>25773868</v>
      </c>
      <c r="Q92" s="5">
        <v>27229530</v>
      </c>
      <c r="R92" s="5">
        <v>29304462</v>
      </c>
      <c r="S92" s="5">
        <v>30197731</v>
      </c>
      <c r="T92" s="5">
        <v>32047921</v>
      </c>
      <c r="U92" s="18">
        <v>34929829</v>
      </c>
      <c r="V92" s="17">
        <v>37023187.11</v>
      </c>
      <c r="W92" s="24">
        <v>39620677.86</v>
      </c>
      <c r="X92" s="28">
        <v>42726819.19</v>
      </c>
    </row>
    <row r="93" spans="1:24" ht="12">
      <c r="A93">
        <v>78</v>
      </c>
      <c r="B93" s="1" t="s">
        <v>180</v>
      </c>
      <c r="C93" s="5">
        <v>3929419</v>
      </c>
      <c r="D93" s="5">
        <v>4461130</v>
      </c>
      <c r="E93" s="5">
        <v>4478220</v>
      </c>
      <c r="F93" s="5">
        <v>4718453</v>
      </c>
      <c r="G93" s="5">
        <v>5155250</v>
      </c>
      <c r="H93" s="5">
        <v>5506737</v>
      </c>
      <c r="I93" s="5">
        <v>5978688</v>
      </c>
      <c r="J93" s="5">
        <v>6460651</v>
      </c>
      <c r="K93" s="5">
        <v>7010011</v>
      </c>
      <c r="L93" s="5">
        <v>7437046</v>
      </c>
      <c r="M93" s="6">
        <v>8370374.48</v>
      </c>
      <c r="N93" s="6">
        <v>8914091</v>
      </c>
      <c r="O93" s="6">
        <v>8911635.91</v>
      </c>
      <c r="P93" s="5">
        <v>9518075.93</v>
      </c>
      <c r="Q93" s="5">
        <v>10123686</v>
      </c>
      <c r="R93" s="5">
        <v>10448018</v>
      </c>
      <c r="S93" s="5">
        <v>10900838</v>
      </c>
      <c r="T93" s="5">
        <v>11421864</v>
      </c>
      <c r="U93" s="18">
        <v>12124546</v>
      </c>
      <c r="V93" s="17">
        <v>13553270.8</v>
      </c>
      <c r="W93" s="24">
        <v>14489378.92</v>
      </c>
      <c r="X93" s="28">
        <v>15853679.19</v>
      </c>
    </row>
    <row r="94" spans="1:24" ht="12">
      <c r="A94">
        <v>79</v>
      </c>
      <c r="B94" s="1" t="s">
        <v>181</v>
      </c>
      <c r="C94" s="5">
        <v>3674950</v>
      </c>
      <c r="D94" s="5">
        <v>4334791</v>
      </c>
      <c r="E94" s="5">
        <v>4787530</v>
      </c>
      <c r="F94" s="5">
        <v>5049163</v>
      </c>
      <c r="G94" s="5">
        <v>5336273</v>
      </c>
      <c r="H94" s="5">
        <v>5676030</v>
      </c>
      <c r="I94" s="5">
        <v>6452456</v>
      </c>
      <c r="J94" s="5">
        <v>6951318</v>
      </c>
      <c r="K94" s="5">
        <v>8104281</v>
      </c>
      <c r="L94" s="5">
        <v>9560496</v>
      </c>
      <c r="M94" s="6">
        <v>9766996.37</v>
      </c>
      <c r="N94" s="6">
        <v>9986130</v>
      </c>
      <c r="O94" s="6">
        <v>9683905.74</v>
      </c>
      <c r="P94" s="5">
        <v>9861044.63</v>
      </c>
      <c r="Q94" s="5">
        <v>10294588</v>
      </c>
      <c r="R94" s="5">
        <v>11353926</v>
      </c>
      <c r="S94" s="5">
        <v>12010599</v>
      </c>
      <c r="T94" s="5">
        <v>13075312</v>
      </c>
      <c r="U94" s="18">
        <v>13530440</v>
      </c>
      <c r="V94" s="17">
        <v>14314748.4</v>
      </c>
      <c r="W94" s="24">
        <v>16409805.01</v>
      </c>
      <c r="X94" s="28">
        <v>16454136.01</v>
      </c>
    </row>
    <row r="95" spans="1:24" ht="12">
      <c r="A95">
        <v>80</v>
      </c>
      <c r="B95" s="1" t="s">
        <v>182</v>
      </c>
      <c r="C95" s="5">
        <v>2477939</v>
      </c>
      <c r="D95" s="5">
        <v>3095298</v>
      </c>
      <c r="E95" s="5">
        <v>3427598</v>
      </c>
      <c r="F95" s="5">
        <v>3643754</v>
      </c>
      <c r="G95" s="5">
        <v>3993129</v>
      </c>
      <c r="H95" s="5">
        <v>4266017</v>
      </c>
      <c r="I95" s="5">
        <v>4729013</v>
      </c>
      <c r="J95" s="5">
        <v>5199637</v>
      </c>
      <c r="K95" s="5">
        <v>5948648</v>
      </c>
      <c r="L95" s="5">
        <v>6887396</v>
      </c>
      <c r="M95" s="6">
        <v>7574579.44</v>
      </c>
      <c r="N95" s="6">
        <v>8384370</v>
      </c>
      <c r="O95" s="6">
        <v>9303943.06</v>
      </c>
      <c r="P95" s="5">
        <v>10267997.33</v>
      </c>
      <c r="Q95" s="5">
        <v>10992146</v>
      </c>
      <c r="R95" s="5">
        <v>12002760</v>
      </c>
      <c r="S95" s="5">
        <v>13069703</v>
      </c>
      <c r="T95" s="5">
        <v>14347526</v>
      </c>
      <c r="U95" s="18">
        <v>15417876</v>
      </c>
      <c r="V95" s="17">
        <v>15680112.12</v>
      </c>
      <c r="W95" s="24">
        <v>17337310.49</v>
      </c>
      <c r="X95" s="28">
        <v>18524918.9</v>
      </c>
    </row>
    <row r="96" spans="1:24" ht="12">
      <c r="A96">
        <v>81</v>
      </c>
      <c r="B96" s="1" t="s">
        <v>183</v>
      </c>
      <c r="C96" s="5">
        <v>4701434</v>
      </c>
      <c r="D96" s="5">
        <v>5552432</v>
      </c>
      <c r="E96" s="5">
        <v>6015944</v>
      </c>
      <c r="F96" s="5">
        <v>6822239</v>
      </c>
      <c r="G96" s="5">
        <v>7641107</v>
      </c>
      <c r="H96" s="5">
        <v>8695591</v>
      </c>
      <c r="I96" s="5">
        <v>9206259</v>
      </c>
      <c r="J96" s="5">
        <v>9657954</v>
      </c>
      <c r="K96" s="5">
        <v>10492443</v>
      </c>
      <c r="L96" s="5">
        <v>10901022</v>
      </c>
      <c r="M96" s="6">
        <v>11908719.76</v>
      </c>
      <c r="N96" s="6">
        <v>12572314</v>
      </c>
      <c r="O96" s="6">
        <v>12657615.28</v>
      </c>
      <c r="P96" s="5">
        <v>13528951.93</v>
      </c>
      <c r="Q96" s="5">
        <v>14488390</v>
      </c>
      <c r="R96" s="5">
        <v>15611303</v>
      </c>
      <c r="S96" s="5">
        <v>14812030</v>
      </c>
      <c r="T96" s="5">
        <v>15298746</v>
      </c>
      <c r="U96" s="18">
        <v>15396671</v>
      </c>
      <c r="V96" s="17">
        <v>16338093.81</v>
      </c>
      <c r="W96" s="24">
        <v>17330994.37</v>
      </c>
      <c r="X96" s="28">
        <v>18815180.4</v>
      </c>
    </row>
    <row r="97" spans="1:24" ht="12">
      <c r="A97">
        <v>82</v>
      </c>
      <c r="B97" s="1" t="s">
        <v>184</v>
      </c>
      <c r="C97" s="5">
        <v>10199188</v>
      </c>
      <c r="D97" s="5">
        <v>12038119</v>
      </c>
      <c r="E97" s="5">
        <v>12944969</v>
      </c>
      <c r="F97" s="5">
        <v>13897777</v>
      </c>
      <c r="G97" s="5">
        <v>14237189</v>
      </c>
      <c r="H97" s="5">
        <v>14947262</v>
      </c>
      <c r="I97" s="5">
        <v>16544699</v>
      </c>
      <c r="J97" s="5">
        <v>17656722</v>
      </c>
      <c r="K97" s="5">
        <v>18758292</v>
      </c>
      <c r="L97" s="5">
        <v>19813937</v>
      </c>
      <c r="M97" s="6">
        <v>21015938.86</v>
      </c>
      <c r="N97" s="6">
        <v>23592751</v>
      </c>
      <c r="O97" s="6">
        <v>23599941.94</v>
      </c>
      <c r="P97" s="5">
        <v>24306424.68</v>
      </c>
      <c r="Q97" s="5">
        <v>24731362</v>
      </c>
      <c r="R97" s="5">
        <v>26514460</v>
      </c>
      <c r="S97" s="5">
        <v>32959472</v>
      </c>
      <c r="T97" s="5">
        <v>34682923</v>
      </c>
      <c r="U97" s="18">
        <v>36003980</v>
      </c>
      <c r="V97" s="17">
        <v>38375766.7</v>
      </c>
      <c r="W97" s="24">
        <v>41063464.24</v>
      </c>
      <c r="X97" s="28">
        <v>42096944.14</v>
      </c>
    </row>
    <row r="98" spans="1:24" ht="12">
      <c r="A98">
        <v>83</v>
      </c>
      <c r="B98" s="1" t="s">
        <v>185</v>
      </c>
      <c r="C98" s="5">
        <v>14524054</v>
      </c>
      <c r="D98" s="5">
        <v>17639445</v>
      </c>
      <c r="E98" s="5">
        <v>19322414</v>
      </c>
      <c r="F98" s="5">
        <v>20315847</v>
      </c>
      <c r="G98" s="5">
        <v>22055590</v>
      </c>
      <c r="H98" s="5">
        <v>24574916</v>
      </c>
      <c r="I98" s="5">
        <v>27344167</v>
      </c>
      <c r="J98" s="5">
        <v>31755034</v>
      </c>
      <c r="K98" s="5">
        <v>35940822</v>
      </c>
      <c r="L98" s="5">
        <v>39398058</v>
      </c>
      <c r="M98" s="6">
        <v>44598391.32</v>
      </c>
      <c r="N98" s="6">
        <v>49128381</v>
      </c>
      <c r="O98" s="6">
        <v>50651067.23</v>
      </c>
      <c r="P98" s="5">
        <v>53727047.81</v>
      </c>
      <c r="Q98" s="5">
        <v>56063234</v>
      </c>
      <c r="R98" s="5">
        <v>59033044</v>
      </c>
      <c r="S98" s="5">
        <v>62410662</v>
      </c>
      <c r="T98" s="5">
        <v>68665068</v>
      </c>
      <c r="U98" s="18">
        <v>75431643</v>
      </c>
      <c r="V98" s="17">
        <v>85873793.93</v>
      </c>
      <c r="W98" s="24">
        <v>90521368.03</v>
      </c>
      <c r="X98" s="28">
        <v>101732437.46</v>
      </c>
    </row>
    <row r="99" spans="1:24" ht="12">
      <c r="A99">
        <v>84</v>
      </c>
      <c r="B99" s="1" t="s">
        <v>186</v>
      </c>
      <c r="C99" s="5">
        <v>62715396</v>
      </c>
      <c r="D99" s="5">
        <v>72891540</v>
      </c>
      <c r="E99" s="5">
        <v>75143571</v>
      </c>
      <c r="F99" s="5">
        <v>83382031</v>
      </c>
      <c r="G99" s="5">
        <v>88935100</v>
      </c>
      <c r="H99" s="5">
        <v>99071081</v>
      </c>
      <c r="I99" s="5">
        <v>108441750</v>
      </c>
      <c r="J99" s="5">
        <v>117305870</v>
      </c>
      <c r="K99" s="5">
        <v>125902308</v>
      </c>
      <c r="L99" s="5">
        <v>137801550</v>
      </c>
      <c r="M99" s="6">
        <v>152499667.64</v>
      </c>
      <c r="N99" s="6">
        <v>162766791</v>
      </c>
      <c r="O99" s="6">
        <v>163192870.19</v>
      </c>
      <c r="P99" s="5">
        <v>172808195.87</v>
      </c>
      <c r="Q99" s="5">
        <v>175145745</v>
      </c>
      <c r="R99" s="5">
        <v>184628974</v>
      </c>
      <c r="S99" s="5">
        <v>196605819</v>
      </c>
      <c r="T99" s="5">
        <v>207577815</v>
      </c>
      <c r="U99" s="18">
        <v>221695319</v>
      </c>
      <c r="V99" s="17">
        <v>233362559</v>
      </c>
      <c r="W99" s="24">
        <v>256262564</v>
      </c>
      <c r="X99" s="28">
        <v>276205294</v>
      </c>
    </row>
    <row r="100" spans="1:24" ht="12">
      <c r="A100">
        <v>85</v>
      </c>
      <c r="B100" s="1" t="s">
        <v>187</v>
      </c>
      <c r="C100" s="5">
        <v>16892357</v>
      </c>
      <c r="D100" s="5">
        <v>20365434</v>
      </c>
      <c r="E100" s="5">
        <v>22162747</v>
      </c>
      <c r="F100" s="5">
        <v>23706701</v>
      </c>
      <c r="G100" s="5">
        <v>24534908</v>
      </c>
      <c r="H100" s="5">
        <v>27965779</v>
      </c>
      <c r="I100" s="5">
        <v>29835434</v>
      </c>
      <c r="J100" s="5">
        <v>30807579</v>
      </c>
      <c r="K100" s="5">
        <v>32952801</v>
      </c>
      <c r="L100" s="5">
        <v>34626057</v>
      </c>
      <c r="M100" s="6">
        <v>37598021.21</v>
      </c>
      <c r="N100" s="6">
        <v>38888428</v>
      </c>
      <c r="O100" s="6">
        <v>38271831.43</v>
      </c>
      <c r="P100" s="5">
        <v>39912295.37</v>
      </c>
      <c r="Q100" s="5">
        <v>40585303</v>
      </c>
      <c r="R100" s="5">
        <v>43288428</v>
      </c>
      <c r="S100" s="5">
        <v>44789166</v>
      </c>
      <c r="T100" s="5">
        <v>46707914</v>
      </c>
      <c r="U100" s="18">
        <v>49031883</v>
      </c>
      <c r="V100" s="17">
        <v>52855721.2</v>
      </c>
      <c r="W100" s="24">
        <v>57766502.91</v>
      </c>
      <c r="X100" s="28">
        <v>60429723.7</v>
      </c>
    </row>
    <row r="101" spans="1:24" ht="12">
      <c r="A101">
        <v>86</v>
      </c>
      <c r="B101" s="1" t="s">
        <v>188</v>
      </c>
      <c r="C101" s="5">
        <v>982762</v>
      </c>
      <c r="D101" s="5">
        <v>1084683</v>
      </c>
      <c r="E101" s="5">
        <v>1116995</v>
      </c>
      <c r="F101" s="5">
        <v>1197057</v>
      </c>
      <c r="G101" s="5">
        <v>1202075</v>
      </c>
      <c r="H101" s="5">
        <v>1321844</v>
      </c>
      <c r="I101" s="5">
        <v>1312407</v>
      </c>
      <c r="J101" s="5">
        <v>1381797</v>
      </c>
      <c r="K101" s="5">
        <v>1444797</v>
      </c>
      <c r="L101" s="5">
        <v>1759280</v>
      </c>
      <c r="M101" s="6">
        <v>1966269.62</v>
      </c>
      <c r="N101" s="6">
        <v>2180878</v>
      </c>
      <c r="O101" s="6">
        <v>2168262.18</v>
      </c>
      <c r="P101" s="5">
        <v>2239306.05</v>
      </c>
      <c r="Q101" s="5">
        <v>2207600</v>
      </c>
      <c r="R101" s="5">
        <v>2359085</v>
      </c>
      <c r="S101" s="5">
        <v>2439829</v>
      </c>
      <c r="T101" s="5">
        <v>2495364</v>
      </c>
      <c r="U101" s="18">
        <v>2392614</v>
      </c>
      <c r="V101" s="17">
        <v>2717172.67</v>
      </c>
      <c r="W101" s="24">
        <v>2763252.03</v>
      </c>
      <c r="X101" s="28">
        <v>2897532.96</v>
      </c>
    </row>
    <row r="102" spans="1:24" ht="12">
      <c r="A102">
        <v>87</v>
      </c>
      <c r="B102" s="1" t="s">
        <v>189</v>
      </c>
      <c r="C102" s="5">
        <v>6429411</v>
      </c>
      <c r="D102" s="5">
        <v>7655205</v>
      </c>
      <c r="E102" s="5">
        <v>8650528</v>
      </c>
      <c r="F102" s="5">
        <v>9368967</v>
      </c>
      <c r="G102" s="5">
        <v>10074092</v>
      </c>
      <c r="H102" s="5">
        <v>10768423</v>
      </c>
      <c r="I102" s="5">
        <v>12085226</v>
      </c>
      <c r="J102" s="5">
        <v>13119673</v>
      </c>
      <c r="K102" s="5">
        <v>15097495</v>
      </c>
      <c r="L102" s="5">
        <v>16223752</v>
      </c>
      <c r="M102" s="6">
        <v>18758113.24</v>
      </c>
      <c r="N102" s="6">
        <v>20711869</v>
      </c>
      <c r="O102" s="6">
        <v>20698250.28</v>
      </c>
      <c r="P102" s="5">
        <v>21340710.81</v>
      </c>
      <c r="Q102" s="5">
        <v>22479873</v>
      </c>
      <c r="R102" s="5">
        <v>23648075</v>
      </c>
      <c r="S102" s="5">
        <v>25097102</v>
      </c>
      <c r="T102" s="5">
        <v>26623412</v>
      </c>
      <c r="U102" s="18">
        <v>28469263</v>
      </c>
      <c r="V102" s="17">
        <v>29567079.13</v>
      </c>
      <c r="W102" s="24">
        <v>32098158.42</v>
      </c>
      <c r="X102" s="28">
        <v>35410717.38</v>
      </c>
    </row>
    <row r="103" spans="1:14" ht="12">
      <c r="A103">
        <v>88</v>
      </c>
      <c r="B103" s="1" t="s">
        <v>190</v>
      </c>
      <c r="C103" s="3" t="s">
        <v>105</v>
      </c>
      <c r="D103" s="3" t="s">
        <v>105</v>
      </c>
      <c r="E103" s="3" t="s">
        <v>105</v>
      </c>
      <c r="F103" s="3" t="s">
        <v>105</v>
      </c>
      <c r="G103" s="3" t="s">
        <v>105</v>
      </c>
      <c r="H103" s="3" t="s">
        <v>105</v>
      </c>
      <c r="I103" s="3" t="s">
        <v>105</v>
      </c>
      <c r="J103" s="3" t="s">
        <v>105</v>
      </c>
      <c r="K103" s="3" t="s">
        <v>105</v>
      </c>
      <c r="L103" s="3" t="s">
        <v>105</v>
      </c>
      <c r="M103" s="4" t="s">
        <v>105</v>
      </c>
      <c r="N103" s="4" t="s">
        <v>105</v>
      </c>
    </row>
    <row r="104" spans="1:24" ht="12">
      <c r="A104">
        <v>89</v>
      </c>
      <c r="B104" s="1" t="s">
        <v>192</v>
      </c>
      <c r="C104" s="5">
        <v>1782543</v>
      </c>
      <c r="D104" s="5">
        <v>2068756</v>
      </c>
      <c r="E104" s="5">
        <v>2270092</v>
      </c>
      <c r="F104" s="5">
        <v>2454772</v>
      </c>
      <c r="G104" s="5">
        <v>2562366</v>
      </c>
      <c r="H104" s="5">
        <v>3044560</v>
      </c>
      <c r="I104" s="5">
        <v>3072727</v>
      </c>
      <c r="J104" s="5">
        <v>3336939</v>
      </c>
      <c r="K104" s="5">
        <v>3588217</v>
      </c>
      <c r="L104" s="5">
        <v>3943067</v>
      </c>
      <c r="M104" s="6">
        <v>4162572.54</v>
      </c>
      <c r="N104" s="6">
        <v>4563206</v>
      </c>
      <c r="O104" s="6">
        <v>4636988.14</v>
      </c>
      <c r="P104" s="5">
        <v>5012785.95</v>
      </c>
      <c r="Q104" s="5">
        <v>5387810</v>
      </c>
      <c r="R104" s="5">
        <v>5667749</v>
      </c>
      <c r="S104" s="5">
        <v>5977088</v>
      </c>
      <c r="T104" s="5">
        <v>6513014</v>
      </c>
      <c r="U104" s="18">
        <v>6933934</v>
      </c>
      <c r="V104" s="17">
        <v>7389416.46</v>
      </c>
      <c r="W104" s="24">
        <v>7840180.56</v>
      </c>
      <c r="X104" s="28">
        <v>8202043.51</v>
      </c>
    </row>
    <row r="105" spans="1:24" ht="12">
      <c r="A105">
        <v>90</v>
      </c>
      <c r="B105" s="1" t="s">
        <v>191</v>
      </c>
      <c r="C105" s="5">
        <v>3534670</v>
      </c>
      <c r="D105" s="5">
        <v>4158422</v>
      </c>
      <c r="E105" s="5">
        <v>4451376</v>
      </c>
      <c r="F105" s="5">
        <v>4775363</v>
      </c>
      <c r="G105" s="5">
        <v>5176003</v>
      </c>
      <c r="H105" s="5">
        <v>5783200</v>
      </c>
      <c r="I105" s="5">
        <v>6720066</v>
      </c>
      <c r="J105" s="5">
        <v>7859863</v>
      </c>
      <c r="K105" s="5">
        <v>8750879</v>
      </c>
      <c r="L105" s="5">
        <v>9498643</v>
      </c>
      <c r="M105" s="6">
        <v>10782231</v>
      </c>
      <c r="N105" s="6">
        <v>11772138</v>
      </c>
      <c r="O105" s="6">
        <v>12790719.3</v>
      </c>
      <c r="P105" s="5">
        <v>12623438.86</v>
      </c>
      <c r="Q105" s="5">
        <v>12694676</v>
      </c>
      <c r="R105" s="5">
        <v>13767780</v>
      </c>
      <c r="S105" s="5">
        <v>14385114</v>
      </c>
      <c r="T105" s="5">
        <v>15435021</v>
      </c>
      <c r="U105" s="18">
        <v>16595531</v>
      </c>
      <c r="V105" s="17">
        <v>18146556.43</v>
      </c>
      <c r="W105" s="24">
        <v>19805908.47</v>
      </c>
      <c r="X105" s="28">
        <v>20225354.01</v>
      </c>
    </row>
    <row r="106" spans="1:24" ht="12">
      <c r="A106">
        <v>91</v>
      </c>
      <c r="B106" s="1" t="s">
        <v>193</v>
      </c>
      <c r="C106" s="5">
        <v>2484468</v>
      </c>
      <c r="D106" s="5">
        <v>2785507</v>
      </c>
      <c r="E106" s="5">
        <v>3062533</v>
      </c>
      <c r="F106" s="5">
        <v>3335858</v>
      </c>
      <c r="G106" s="5">
        <v>3582209</v>
      </c>
      <c r="H106" s="5">
        <v>4072843</v>
      </c>
      <c r="I106" s="5">
        <v>4549184</v>
      </c>
      <c r="J106" s="5">
        <v>5049838</v>
      </c>
      <c r="K106" s="5">
        <v>5168226</v>
      </c>
      <c r="L106" s="5">
        <v>5720674</v>
      </c>
      <c r="M106" s="6">
        <v>6622466.56</v>
      </c>
      <c r="N106" s="6">
        <v>7154398</v>
      </c>
      <c r="O106" s="6">
        <v>7283794.11</v>
      </c>
      <c r="P106" s="5">
        <v>8022323.72</v>
      </c>
      <c r="Q106" s="5">
        <v>8270547</v>
      </c>
      <c r="R106" s="5">
        <v>8294551</v>
      </c>
      <c r="S106" s="5">
        <v>8757941</v>
      </c>
      <c r="T106" s="5">
        <v>9347718</v>
      </c>
      <c r="U106" s="18">
        <v>10391456</v>
      </c>
      <c r="V106" s="17">
        <v>11288100.08</v>
      </c>
      <c r="W106" s="24">
        <v>11860504.69</v>
      </c>
      <c r="X106" s="28">
        <v>13350268.96</v>
      </c>
    </row>
    <row r="107" spans="1:24" ht="12">
      <c r="A107">
        <v>92</v>
      </c>
      <c r="B107" s="1" t="s">
        <v>194</v>
      </c>
      <c r="C107" s="5">
        <v>2688822</v>
      </c>
      <c r="D107" s="5">
        <v>3177221</v>
      </c>
      <c r="E107" s="5">
        <v>3465844</v>
      </c>
      <c r="F107" s="5">
        <v>3531898</v>
      </c>
      <c r="G107" s="5">
        <v>3688867</v>
      </c>
      <c r="H107" s="5">
        <v>4056089</v>
      </c>
      <c r="I107" s="5">
        <v>4472089</v>
      </c>
      <c r="J107" s="5">
        <v>4708346</v>
      </c>
      <c r="K107" s="5">
        <v>5215991</v>
      </c>
      <c r="L107" s="5">
        <v>5847916</v>
      </c>
      <c r="M107" s="6">
        <v>6663279.24</v>
      </c>
      <c r="N107" s="6">
        <v>7230524</v>
      </c>
      <c r="O107" s="6">
        <v>7238849.91</v>
      </c>
      <c r="P107" s="5">
        <v>7359305.5</v>
      </c>
      <c r="Q107" s="5">
        <v>7810443</v>
      </c>
      <c r="R107" s="5">
        <v>7848020</v>
      </c>
      <c r="S107" s="5">
        <v>8193335</v>
      </c>
      <c r="T107" s="5">
        <v>8516629</v>
      </c>
      <c r="U107" s="18">
        <v>9163720</v>
      </c>
      <c r="V107" s="17">
        <v>9654456.41</v>
      </c>
      <c r="W107" s="24">
        <v>10618784.97</v>
      </c>
      <c r="X107" s="28">
        <v>10939902.14</v>
      </c>
    </row>
    <row r="108" spans="1:24" ht="12">
      <c r="A108">
        <v>93</v>
      </c>
      <c r="B108" s="1" t="s">
        <v>195</v>
      </c>
      <c r="C108" s="5">
        <v>8919924</v>
      </c>
      <c r="D108" s="5">
        <v>10428163</v>
      </c>
      <c r="E108" s="5">
        <v>11408066</v>
      </c>
      <c r="F108" s="5">
        <v>12114056</v>
      </c>
      <c r="G108" s="5">
        <v>13257317</v>
      </c>
      <c r="H108" s="5">
        <v>13947051</v>
      </c>
      <c r="I108" s="5">
        <v>15170233</v>
      </c>
      <c r="J108" s="5">
        <v>16479164</v>
      </c>
      <c r="K108" s="5">
        <v>17488105</v>
      </c>
      <c r="L108" s="5">
        <v>18612334</v>
      </c>
      <c r="M108" s="6">
        <v>20281943.27</v>
      </c>
      <c r="N108" s="6">
        <v>21469559</v>
      </c>
      <c r="O108" s="6">
        <v>22380610.4</v>
      </c>
      <c r="P108" s="5">
        <v>22157362.97</v>
      </c>
      <c r="Q108" s="5">
        <v>22831056</v>
      </c>
      <c r="R108" s="5">
        <v>22587879</v>
      </c>
      <c r="S108" s="5">
        <v>22704684</v>
      </c>
      <c r="T108" s="5">
        <v>24100255</v>
      </c>
      <c r="U108" s="18">
        <v>24132786</v>
      </c>
      <c r="V108" s="17">
        <v>25828462.15</v>
      </c>
      <c r="W108" s="24">
        <v>26726327.4</v>
      </c>
      <c r="X108" s="28">
        <v>27808928.330000002</v>
      </c>
    </row>
    <row r="109" spans="1:24" ht="12">
      <c r="A109">
        <v>94</v>
      </c>
      <c r="B109" s="1" t="s">
        <v>196</v>
      </c>
      <c r="C109" s="5">
        <v>23638986</v>
      </c>
      <c r="D109" s="5">
        <v>28755566</v>
      </c>
      <c r="E109" s="5">
        <v>32721988</v>
      </c>
      <c r="F109" s="5">
        <v>34971691</v>
      </c>
      <c r="G109" s="5">
        <v>36992626</v>
      </c>
      <c r="H109" s="5">
        <v>42406019</v>
      </c>
      <c r="I109" s="5">
        <v>46970240</v>
      </c>
      <c r="J109" s="5">
        <v>53010456</v>
      </c>
      <c r="K109" s="5">
        <v>61769506</v>
      </c>
      <c r="L109" s="5">
        <v>70531176</v>
      </c>
      <c r="M109" s="6">
        <v>79141914</v>
      </c>
      <c r="N109" s="6">
        <v>87731594</v>
      </c>
      <c r="O109" s="6">
        <v>87729342</v>
      </c>
      <c r="P109" s="5">
        <v>93805440</v>
      </c>
      <c r="Q109" s="5">
        <v>95590030</v>
      </c>
      <c r="R109" s="5">
        <v>106688953</v>
      </c>
      <c r="S109" s="5">
        <v>116134082</v>
      </c>
      <c r="T109" s="5">
        <v>137607042</v>
      </c>
      <c r="U109" s="18">
        <v>157982153</v>
      </c>
      <c r="V109" s="17">
        <v>182239994.24</v>
      </c>
      <c r="W109" s="24">
        <v>204548513.81</v>
      </c>
      <c r="X109" s="28">
        <v>267377314.11</v>
      </c>
    </row>
    <row r="110" spans="1:24" ht="12">
      <c r="A110">
        <v>95</v>
      </c>
      <c r="B110" s="1" t="s">
        <v>197</v>
      </c>
      <c r="C110" s="5">
        <v>5469724</v>
      </c>
      <c r="D110" s="5">
        <v>6628522</v>
      </c>
      <c r="E110" s="5">
        <v>7164555</v>
      </c>
      <c r="F110" s="5">
        <v>8262568</v>
      </c>
      <c r="G110" s="5">
        <v>8672368</v>
      </c>
      <c r="H110" s="5">
        <v>9454001</v>
      </c>
      <c r="I110" s="5">
        <v>10486933</v>
      </c>
      <c r="J110" s="5">
        <v>11408287</v>
      </c>
      <c r="K110" s="5">
        <v>12239385</v>
      </c>
      <c r="L110" s="5">
        <v>13588618</v>
      </c>
      <c r="M110" s="6">
        <v>15094242.32</v>
      </c>
      <c r="N110" s="6">
        <v>15677701</v>
      </c>
      <c r="O110" s="6">
        <v>15799076.24</v>
      </c>
      <c r="P110" s="5">
        <v>17150210.27</v>
      </c>
      <c r="Q110" s="5">
        <v>17914523</v>
      </c>
      <c r="R110" s="5">
        <v>18366900</v>
      </c>
      <c r="S110" s="5">
        <v>19759406</v>
      </c>
      <c r="T110" s="5">
        <v>21153499</v>
      </c>
      <c r="U110" s="18">
        <v>22438388</v>
      </c>
      <c r="V110" s="17">
        <v>24173003.18</v>
      </c>
      <c r="W110" s="24">
        <v>26670915.41</v>
      </c>
      <c r="X110" s="28">
        <v>29239127.22</v>
      </c>
    </row>
    <row r="111" spans="1:24" ht="12">
      <c r="A111">
        <v>96</v>
      </c>
      <c r="B111" s="1" t="s">
        <v>198</v>
      </c>
      <c r="C111" s="5">
        <v>3913355</v>
      </c>
      <c r="D111" s="5">
        <v>4607397</v>
      </c>
      <c r="E111" s="5">
        <v>5024645</v>
      </c>
      <c r="F111" s="5">
        <v>5454989</v>
      </c>
      <c r="G111" s="5">
        <v>5650008</v>
      </c>
      <c r="H111" s="5">
        <v>5845026</v>
      </c>
      <c r="I111" s="5">
        <v>6441858</v>
      </c>
      <c r="J111" s="5">
        <v>6644220</v>
      </c>
      <c r="K111" s="5">
        <v>7203044</v>
      </c>
      <c r="L111" s="5">
        <v>7909849</v>
      </c>
      <c r="M111" s="6">
        <v>8654055.5</v>
      </c>
      <c r="N111" s="6">
        <v>9537635</v>
      </c>
      <c r="O111" s="6">
        <v>9496039.59</v>
      </c>
      <c r="P111" s="5">
        <v>9847375.38</v>
      </c>
      <c r="Q111" s="5">
        <v>10213462</v>
      </c>
      <c r="R111" s="5">
        <v>10553558</v>
      </c>
      <c r="S111" s="5">
        <v>10530697</v>
      </c>
      <c r="T111" s="5">
        <v>11035951</v>
      </c>
      <c r="U111" s="18">
        <v>11270991</v>
      </c>
      <c r="V111" s="17">
        <v>11978150.32</v>
      </c>
      <c r="W111" s="24">
        <v>12772419.17</v>
      </c>
      <c r="X111" s="28">
        <v>13674920.4</v>
      </c>
    </row>
    <row r="112" spans="1:24" ht="12">
      <c r="A112">
        <v>97</v>
      </c>
      <c r="B112" s="1" t="s">
        <v>199</v>
      </c>
      <c r="C112" s="5">
        <v>3360928</v>
      </c>
      <c r="D112" s="5">
        <v>3983196</v>
      </c>
      <c r="E112" s="5">
        <v>4181276</v>
      </c>
      <c r="F112" s="5">
        <v>4421345</v>
      </c>
      <c r="G112" s="5">
        <v>4683352</v>
      </c>
      <c r="H112" s="5">
        <v>4980899</v>
      </c>
      <c r="I112" s="5">
        <v>5481582</v>
      </c>
      <c r="J112" s="5">
        <v>5896165</v>
      </c>
      <c r="K112" s="5">
        <v>6553836</v>
      </c>
      <c r="L112" s="5">
        <v>7131498</v>
      </c>
      <c r="M112" s="6">
        <v>7816553.28</v>
      </c>
      <c r="N112" s="6">
        <v>8160987</v>
      </c>
      <c r="O112" s="6">
        <v>8347773.58</v>
      </c>
      <c r="P112" s="5">
        <v>8843737.78</v>
      </c>
      <c r="Q112" s="5">
        <v>9311677</v>
      </c>
      <c r="R112" s="5">
        <v>10028925</v>
      </c>
      <c r="S112" s="5">
        <v>10537570</v>
      </c>
      <c r="T112" s="5">
        <v>11037370</v>
      </c>
      <c r="U112" s="18">
        <v>11442326</v>
      </c>
      <c r="V112" s="17">
        <v>11937846.55</v>
      </c>
      <c r="W112" s="24">
        <v>13130731.05</v>
      </c>
      <c r="X112" s="28">
        <v>13417974.52</v>
      </c>
    </row>
    <row r="113" spans="1:24" ht="12">
      <c r="A113">
        <v>98</v>
      </c>
      <c r="B113" s="1" t="s">
        <v>200</v>
      </c>
      <c r="C113" s="5">
        <v>1989426</v>
      </c>
      <c r="D113" s="5">
        <v>2400238</v>
      </c>
      <c r="E113" s="5">
        <v>2707472</v>
      </c>
      <c r="F113" s="5">
        <v>2869831</v>
      </c>
      <c r="G113" s="5">
        <v>3081892</v>
      </c>
      <c r="H113" s="5">
        <v>3387279</v>
      </c>
      <c r="I113" s="5">
        <v>3573437</v>
      </c>
      <c r="J113" s="5">
        <v>3969650</v>
      </c>
      <c r="K113" s="5">
        <v>4322373</v>
      </c>
      <c r="L113" s="5">
        <v>4472028</v>
      </c>
      <c r="M113" s="6">
        <v>5059841.82</v>
      </c>
      <c r="N113" s="6">
        <v>5553006</v>
      </c>
      <c r="O113" s="6">
        <v>5463587.97</v>
      </c>
      <c r="P113" s="5">
        <v>5689637.44</v>
      </c>
      <c r="Q113" s="5">
        <v>5751226</v>
      </c>
      <c r="R113" s="5">
        <v>5966929</v>
      </c>
      <c r="S113" s="5">
        <v>6091880</v>
      </c>
      <c r="T113" s="5">
        <v>6469756</v>
      </c>
      <c r="U113" s="18">
        <v>6922125</v>
      </c>
      <c r="V113" s="17">
        <v>7640725.35</v>
      </c>
      <c r="W113" s="24">
        <v>7948777.62</v>
      </c>
      <c r="X113" s="28">
        <v>13970118.9</v>
      </c>
    </row>
    <row r="114" spans="1:24" ht="12">
      <c r="A114">
        <v>99</v>
      </c>
      <c r="B114" s="1" t="s">
        <v>201</v>
      </c>
      <c r="C114" s="5">
        <v>8764803</v>
      </c>
      <c r="D114" s="5">
        <v>9791826</v>
      </c>
      <c r="E114" s="5">
        <v>10523989</v>
      </c>
      <c r="F114" s="5">
        <v>11167570</v>
      </c>
      <c r="G114" s="5">
        <v>12030477</v>
      </c>
      <c r="H114" s="5">
        <v>13092819</v>
      </c>
      <c r="I114" s="5">
        <v>14117085</v>
      </c>
      <c r="J114" s="5">
        <v>15256146</v>
      </c>
      <c r="K114" s="5">
        <v>16504819</v>
      </c>
      <c r="L114" s="5">
        <v>17881460</v>
      </c>
      <c r="M114" s="6">
        <v>19286336.17</v>
      </c>
      <c r="N114" s="6">
        <v>20546163</v>
      </c>
      <c r="O114" s="6">
        <v>20346796.58</v>
      </c>
      <c r="P114" s="5">
        <v>21839999.69</v>
      </c>
      <c r="Q114" s="5">
        <v>22316224</v>
      </c>
      <c r="R114" s="5">
        <v>23485482</v>
      </c>
      <c r="S114" s="5">
        <v>24253538</v>
      </c>
      <c r="T114" s="5">
        <v>24868672</v>
      </c>
      <c r="U114" s="18">
        <v>26381271</v>
      </c>
      <c r="V114" s="17">
        <v>27761759.77</v>
      </c>
      <c r="W114" s="24">
        <v>30597834.89</v>
      </c>
      <c r="X114" s="28">
        <v>32884411.8</v>
      </c>
    </row>
    <row r="115" spans="1:24" ht="12">
      <c r="A115">
        <v>100</v>
      </c>
      <c r="B115" s="1" t="s">
        <v>202</v>
      </c>
      <c r="C115" s="5">
        <v>2035855</v>
      </c>
      <c r="D115" s="5">
        <v>2528761</v>
      </c>
      <c r="E115" s="5">
        <v>2653925</v>
      </c>
      <c r="F115" s="5">
        <v>2775685</v>
      </c>
      <c r="G115" s="5">
        <v>2994842</v>
      </c>
      <c r="H115" s="5">
        <v>3331753</v>
      </c>
      <c r="I115" s="5">
        <v>3539586</v>
      </c>
      <c r="J115" s="5">
        <v>3790574</v>
      </c>
      <c r="K115" s="5">
        <v>4195980</v>
      </c>
      <c r="L115" s="5">
        <v>4475946</v>
      </c>
      <c r="M115" s="6">
        <v>5017139.46</v>
      </c>
      <c r="N115" s="6">
        <v>5462945</v>
      </c>
      <c r="O115" s="6">
        <v>5565377.95</v>
      </c>
      <c r="P115" s="5">
        <v>6032405.26</v>
      </c>
      <c r="Q115" s="5">
        <v>6335503</v>
      </c>
      <c r="R115" s="5">
        <v>6654898</v>
      </c>
      <c r="S115" s="5">
        <v>7032786</v>
      </c>
      <c r="T115" s="5">
        <v>7311839</v>
      </c>
      <c r="U115" s="18">
        <v>7832679</v>
      </c>
      <c r="V115" s="17">
        <v>8462017.51</v>
      </c>
      <c r="W115" s="24">
        <v>9101127.06</v>
      </c>
      <c r="X115" s="28">
        <v>9778258.84</v>
      </c>
    </row>
    <row r="116" spans="1:24" ht="12">
      <c r="A116">
        <v>101</v>
      </c>
      <c r="B116" s="1" t="s">
        <v>203</v>
      </c>
      <c r="C116" s="5">
        <v>13703184</v>
      </c>
      <c r="D116" s="5">
        <v>15981122</v>
      </c>
      <c r="E116" s="5">
        <v>16958116</v>
      </c>
      <c r="F116" s="5">
        <v>18840097</v>
      </c>
      <c r="G116" s="5">
        <v>20576818</v>
      </c>
      <c r="H116" s="5">
        <v>23211561</v>
      </c>
      <c r="I116" s="5">
        <v>26594970</v>
      </c>
      <c r="J116" s="5">
        <v>28742609</v>
      </c>
      <c r="K116" s="5">
        <v>31933071</v>
      </c>
      <c r="L116" s="5">
        <v>34444533</v>
      </c>
      <c r="M116" s="6">
        <v>37790719.84</v>
      </c>
      <c r="N116" s="6">
        <v>40005146</v>
      </c>
      <c r="O116" s="6">
        <v>39610919.05</v>
      </c>
      <c r="P116" s="5">
        <v>41613422.75</v>
      </c>
      <c r="Q116" s="5">
        <v>43360034</v>
      </c>
      <c r="R116" s="5">
        <v>46076640</v>
      </c>
      <c r="S116" s="5">
        <v>47722992</v>
      </c>
      <c r="T116" s="5">
        <v>51167185</v>
      </c>
      <c r="U116" s="18">
        <v>52805702</v>
      </c>
      <c r="V116" s="17">
        <v>56226453.93</v>
      </c>
      <c r="W116" s="24">
        <v>62145652.28</v>
      </c>
      <c r="X116" s="28">
        <v>65299402.22</v>
      </c>
    </row>
    <row r="117" spans="1:24" ht="12">
      <c r="A117">
        <v>102</v>
      </c>
      <c r="B117" s="1" t="s">
        <v>204</v>
      </c>
      <c r="C117" s="5">
        <v>4106499</v>
      </c>
      <c r="D117" s="5">
        <v>4907193</v>
      </c>
      <c r="E117" s="5">
        <v>5491942</v>
      </c>
      <c r="F117" s="5">
        <v>5549889</v>
      </c>
      <c r="G117" s="5">
        <v>5916897</v>
      </c>
      <c r="H117" s="5">
        <v>6200458</v>
      </c>
      <c r="I117" s="5">
        <v>6628442</v>
      </c>
      <c r="J117" s="5">
        <v>7221023</v>
      </c>
      <c r="K117" s="5">
        <v>7768885</v>
      </c>
      <c r="L117" s="5">
        <v>8432983</v>
      </c>
      <c r="M117" s="6">
        <v>9111026.02</v>
      </c>
      <c r="N117" s="6">
        <v>9682942</v>
      </c>
      <c r="O117" s="6">
        <v>9613135.87</v>
      </c>
      <c r="P117" s="5">
        <v>10516688.47</v>
      </c>
      <c r="Q117" s="5">
        <v>11008916</v>
      </c>
      <c r="R117" s="5">
        <v>11234006</v>
      </c>
      <c r="S117" s="5">
        <v>11215571</v>
      </c>
      <c r="T117" s="5">
        <v>11994542</v>
      </c>
      <c r="U117" s="18">
        <v>12389860</v>
      </c>
      <c r="V117" s="17">
        <v>13369582.02</v>
      </c>
      <c r="W117" s="24">
        <v>14435567.97</v>
      </c>
      <c r="X117" s="28">
        <v>15355346.24</v>
      </c>
    </row>
    <row r="118" spans="1:24" ht="12">
      <c r="A118">
        <v>103</v>
      </c>
      <c r="B118" s="1" t="s">
        <v>205</v>
      </c>
      <c r="C118" s="5">
        <v>2980820</v>
      </c>
      <c r="D118" s="5">
        <v>3775690</v>
      </c>
      <c r="E118" s="5">
        <v>4049658</v>
      </c>
      <c r="F118" s="5">
        <v>4416718</v>
      </c>
      <c r="G118" s="5">
        <v>4770808</v>
      </c>
      <c r="H118" s="5">
        <v>5088459</v>
      </c>
      <c r="I118" s="5">
        <v>5555627</v>
      </c>
      <c r="J118" s="5">
        <v>5937049</v>
      </c>
      <c r="K118" s="5">
        <v>6498671</v>
      </c>
      <c r="L118" s="5">
        <v>7042266</v>
      </c>
      <c r="M118" s="6">
        <v>8251657.96</v>
      </c>
      <c r="N118" s="6">
        <v>8720115</v>
      </c>
      <c r="O118" s="6">
        <v>9009417.72</v>
      </c>
      <c r="P118" s="5">
        <v>9237339.17</v>
      </c>
      <c r="Q118" s="5">
        <v>9876336</v>
      </c>
      <c r="R118" s="5">
        <v>10239379</v>
      </c>
      <c r="S118" s="5">
        <v>10290585</v>
      </c>
      <c r="T118" s="5">
        <v>10928158</v>
      </c>
      <c r="U118" s="18">
        <v>11523595</v>
      </c>
      <c r="V118" s="17">
        <v>12565144.9</v>
      </c>
      <c r="W118" s="24">
        <v>13899797.75</v>
      </c>
      <c r="X118" s="28">
        <v>14984899.28</v>
      </c>
    </row>
    <row r="119" spans="1:24" ht="12">
      <c r="A119">
        <v>104</v>
      </c>
      <c r="B119" s="1" t="s">
        <v>206</v>
      </c>
      <c r="C119" s="5">
        <v>4974080</v>
      </c>
      <c r="D119" s="5">
        <v>5713609</v>
      </c>
      <c r="E119" s="5">
        <v>5918763</v>
      </c>
      <c r="F119" s="5">
        <v>6431299</v>
      </c>
      <c r="G119" s="5">
        <v>6608182</v>
      </c>
      <c r="H119" s="5">
        <v>7004221</v>
      </c>
      <c r="I119" s="5">
        <v>7392065</v>
      </c>
      <c r="J119" s="5">
        <v>7919068</v>
      </c>
      <c r="K119" s="5">
        <v>9123315</v>
      </c>
      <c r="L119" s="5">
        <v>10043361</v>
      </c>
      <c r="M119" s="6">
        <v>11017897.67</v>
      </c>
      <c r="N119" s="6">
        <v>11765785</v>
      </c>
      <c r="O119" s="6">
        <v>11298763.92</v>
      </c>
      <c r="P119" s="5">
        <v>11701501.99</v>
      </c>
      <c r="Q119" s="5">
        <v>11391796</v>
      </c>
      <c r="R119" s="5">
        <v>12163033</v>
      </c>
      <c r="S119" s="5">
        <v>12785750</v>
      </c>
      <c r="T119" s="5">
        <v>13464937</v>
      </c>
      <c r="U119" s="18">
        <v>14265882</v>
      </c>
      <c r="V119" s="17">
        <v>15209409.76</v>
      </c>
      <c r="W119" s="24">
        <v>15984185.21</v>
      </c>
      <c r="X119" s="28">
        <v>15898953.479999999</v>
      </c>
    </row>
    <row r="120" spans="1:24" ht="12">
      <c r="A120">
        <v>105</v>
      </c>
      <c r="B120" s="1" t="s">
        <v>207</v>
      </c>
      <c r="C120" s="5">
        <v>2837688</v>
      </c>
      <c r="D120" s="5">
        <v>3249419</v>
      </c>
      <c r="E120" s="5">
        <v>3373143</v>
      </c>
      <c r="F120" s="5">
        <v>3712866</v>
      </c>
      <c r="G120" s="5">
        <v>3967817</v>
      </c>
      <c r="H120" s="5">
        <v>3987355</v>
      </c>
      <c r="I120" s="5">
        <v>4288031</v>
      </c>
      <c r="J120" s="5">
        <v>4528522</v>
      </c>
      <c r="K120" s="5">
        <v>4885004</v>
      </c>
      <c r="L120" s="5">
        <v>5150168</v>
      </c>
      <c r="M120" s="6">
        <v>5864578.36</v>
      </c>
      <c r="N120" s="6">
        <v>6210679</v>
      </c>
      <c r="O120" s="6">
        <v>6143346.21</v>
      </c>
      <c r="P120" s="5">
        <v>6508998.72</v>
      </c>
      <c r="Q120" s="5">
        <v>6852796</v>
      </c>
      <c r="R120" s="5">
        <v>7399510</v>
      </c>
      <c r="S120" s="5">
        <v>8012365</v>
      </c>
      <c r="T120" s="5">
        <v>8376120</v>
      </c>
      <c r="U120" s="18">
        <v>8513886</v>
      </c>
      <c r="V120" s="17">
        <v>9518005.08</v>
      </c>
      <c r="W120" s="24">
        <v>10126724.11</v>
      </c>
      <c r="X120" s="28">
        <v>10982515.99</v>
      </c>
    </row>
    <row r="121" spans="1:24" ht="12">
      <c r="A121">
        <v>106</v>
      </c>
      <c r="B121" s="1" t="s">
        <v>208</v>
      </c>
      <c r="C121" s="5">
        <v>4210486</v>
      </c>
      <c r="D121" s="5">
        <v>5292799</v>
      </c>
      <c r="E121" s="5">
        <v>5079641</v>
      </c>
      <c r="F121" s="5">
        <v>5484711</v>
      </c>
      <c r="G121" s="5">
        <v>5880597</v>
      </c>
      <c r="H121" s="5">
        <v>6412527</v>
      </c>
      <c r="I121" s="5">
        <v>7039490</v>
      </c>
      <c r="J121" s="5">
        <v>7654985</v>
      </c>
      <c r="K121" s="5">
        <v>8161176</v>
      </c>
      <c r="L121" s="5">
        <v>8528171</v>
      </c>
      <c r="M121" s="6">
        <v>9339880.71</v>
      </c>
      <c r="N121" s="6">
        <v>10193611</v>
      </c>
      <c r="O121" s="6">
        <v>10479796.47</v>
      </c>
      <c r="P121" s="5">
        <v>10950998.21</v>
      </c>
      <c r="Q121" s="5">
        <v>12163764</v>
      </c>
      <c r="R121" s="5">
        <v>12649392</v>
      </c>
      <c r="S121" s="5">
        <v>12882751</v>
      </c>
      <c r="T121" s="5">
        <v>13719704</v>
      </c>
      <c r="U121" s="18">
        <v>14434982</v>
      </c>
      <c r="V121" s="17">
        <v>15480420.89</v>
      </c>
      <c r="W121" s="24">
        <v>16964127.24</v>
      </c>
      <c r="X121" s="28">
        <v>17001705.49</v>
      </c>
    </row>
    <row r="122" spans="1:24" ht="12">
      <c r="A122">
        <v>107</v>
      </c>
      <c r="B122" s="1" t="s">
        <v>209</v>
      </c>
      <c r="C122" s="5">
        <v>5840655</v>
      </c>
      <c r="D122" s="5">
        <v>7129265</v>
      </c>
      <c r="E122" s="5">
        <v>7666051</v>
      </c>
      <c r="F122" s="5">
        <v>8199450</v>
      </c>
      <c r="G122" s="5">
        <v>9139791</v>
      </c>
      <c r="H122" s="5">
        <v>9791713</v>
      </c>
      <c r="I122" s="5">
        <v>10964988</v>
      </c>
      <c r="J122" s="5">
        <v>12046592</v>
      </c>
      <c r="K122" s="5">
        <v>13335928</v>
      </c>
      <c r="L122" s="5">
        <v>14493721</v>
      </c>
      <c r="M122" s="6">
        <v>16110821.59</v>
      </c>
      <c r="N122" s="6">
        <v>17896654</v>
      </c>
      <c r="O122" s="6">
        <v>17962839.23</v>
      </c>
      <c r="P122" s="5">
        <v>18850630.19</v>
      </c>
      <c r="Q122" s="5">
        <v>19591881</v>
      </c>
      <c r="R122" s="5">
        <v>20147026</v>
      </c>
      <c r="S122" s="5">
        <v>20874579</v>
      </c>
      <c r="T122" s="5">
        <v>21833281</v>
      </c>
      <c r="U122" s="18">
        <v>23117831</v>
      </c>
      <c r="V122" s="17">
        <v>24620693.09</v>
      </c>
      <c r="W122" s="24">
        <v>26002154.14</v>
      </c>
      <c r="X122" s="28">
        <v>26584906.25</v>
      </c>
    </row>
    <row r="123" spans="1:24" ht="12">
      <c r="A123">
        <v>108</v>
      </c>
      <c r="B123" s="1" t="s">
        <v>210</v>
      </c>
      <c r="C123" s="5">
        <v>5031788</v>
      </c>
      <c r="D123" s="5">
        <v>6190209</v>
      </c>
      <c r="E123" s="5">
        <v>6708177</v>
      </c>
      <c r="F123" s="5">
        <v>6728744</v>
      </c>
      <c r="G123" s="5">
        <v>7248805</v>
      </c>
      <c r="H123" s="5">
        <v>7971815</v>
      </c>
      <c r="I123" s="5">
        <v>8879299</v>
      </c>
      <c r="J123" s="5">
        <v>9643433</v>
      </c>
      <c r="K123" s="5">
        <v>10684645</v>
      </c>
      <c r="L123" s="5">
        <v>11436986</v>
      </c>
      <c r="M123" s="6">
        <v>12322273.99</v>
      </c>
      <c r="N123" s="6">
        <v>14007075</v>
      </c>
      <c r="O123" s="6">
        <v>13633542.74</v>
      </c>
      <c r="P123" s="5">
        <v>14527556.37</v>
      </c>
      <c r="Q123" s="5">
        <v>15273654</v>
      </c>
      <c r="R123" s="5">
        <v>16223308</v>
      </c>
      <c r="S123" s="5">
        <v>16954871</v>
      </c>
      <c r="T123" s="5">
        <v>17663193</v>
      </c>
      <c r="U123" s="18">
        <v>18694505</v>
      </c>
      <c r="V123" s="17">
        <v>19709271.48</v>
      </c>
      <c r="W123" s="24">
        <v>21214646.35</v>
      </c>
      <c r="X123" s="28">
        <v>22344279.05</v>
      </c>
    </row>
    <row r="124" spans="1:24" ht="12">
      <c r="A124">
        <v>109</v>
      </c>
      <c r="B124" s="1" t="s">
        <v>211</v>
      </c>
      <c r="C124" s="5">
        <v>4565643</v>
      </c>
      <c r="D124" s="5">
        <v>5757473</v>
      </c>
      <c r="E124" s="5">
        <v>5928337</v>
      </c>
      <c r="F124" s="5">
        <v>6438533</v>
      </c>
      <c r="G124" s="5">
        <v>6971143</v>
      </c>
      <c r="H124" s="5">
        <v>7359369</v>
      </c>
      <c r="I124" s="5">
        <v>8128454</v>
      </c>
      <c r="J124" s="5">
        <v>8853224</v>
      </c>
      <c r="K124" s="5">
        <v>9571594</v>
      </c>
      <c r="L124" s="5">
        <v>10091526</v>
      </c>
      <c r="M124" s="6">
        <v>10897361.47</v>
      </c>
      <c r="N124" s="6">
        <v>11660840</v>
      </c>
      <c r="O124" s="6">
        <v>11617074.23</v>
      </c>
      <c r="P124" s="5">
        <v>11845088.66</v>
      </c>
      <c r="Q124" s="5">
        <v>11886502</v>
      </c>
      <c r="R124" s="5">
        <v>12505013</v>
      </c>
      <c r="S124" s="5">
        <v>12886422</v>
      </c>
      <c r="T124" s="5">
        <v>13620681</v>
      </c>
      <c r="U124" s="18">
        <v>14456455</v>
      </c>
      <c r="V124" s="17">
        <v>15353767.93</v>
      </c>
      <c r="W124" s="24">
        <v>16743428.22</v>
      </c>
      <c r="X124" s="28">
        <v>19172901.89</v>
      </c>
    </row>
    <row r="125" spans="1:24" ht="12">
      <c r="A125">
        <v>110</v>
      </c>
      <c r="B125" s="1" t="s">
        <v>212</v>
      </c>
      <c r="C125" s="5">
        <v>19538809</v>
      </c>
      <c r="D125" s="5">
        <v>22704951</v>
      </c>
      <c r="E125" s="5">
        <v>22404767</v>
      </c>
      <c r="F125" s="5">
        <v>24449304</v>
      </c>
      <c r="G125" s="5">
        <v>26585267</v>
      </c>
      <c r="H125" s="5">
        <v>28501207</v>
      </c>
      <c r="I125" s="5">
        <v>30357776</v>
      </c>
      <c r="J125" s="5">
        <v>32428814</v>
      </c>
      <c r="K125" s="5">
        <v>34992158</v>
      </c>
      <c r="L125" s="5">
        <v>35470894</v>
      </c>
      <c r="M125" s="6">
        <v>38861498.56</v>
      </c>
      <c r="N125" s="6">
        <v>39202561</v>
      </c>
      <c r="O125" s="6">
        <v>37862188.28</v>
      </c>
      <c r="P125" s="5">
        <v>39898290.42</v>
      </c>
      <c r="Q125" s="5">
        <v>39476902</v>
      </c>
      <c r="R125" s="5">
        <v>41182735</v>
      </c>
      <c r="S125" s="5">
        <v>42191752</v>
      </c>
      <c r="T125" s="5">
        <v>44188894</v>
      </c>
      <c r="U125" s="18">
        <v>46591044</v>
      </c>
      <c r="V125" s="17">
        <v>49351048.97</v>
      </c>
      <c r="W125" s="24">
        <v>53292833.09</v>
      </c>
      <c r="X125" s="28">
        <v>57833968.55</v>
      </c>
    </row>
    <row r="126" spans="1:24" ht="12">
      <c r="A126">
        <v>111</v>
      </c>
      <c r="B126" s="1" t="s">
        <v>213</v>
      </c>
      <c r="C126" s="5">
        <v>3236751</v>
      </c>
      <c r="D126" s="5">
        <v>4278227</v>
      </c>
      <c r="E126" s="5">
        <v>4234430</v>
      </c>
      <c r="F126" s="5">
        <v>4789722</v>
      </c>
      <c r="G126" s="5">
        <v>5349739</v>
      </c>
      <c r="H126" s="5">
        <v>5602652</v>
      </c>
      <c r="I126" s="5">
        <v>5963359</v>
      </c>
      <c r="J126" s="5">
        <v>6386014</v>
      </c>
      <c r="K126" s="5">
        <v>6889666</v>
      </c>
      <c r="L126" s="5">
        <v>7353632</v>
      </c>
      <c r="M126" s="6">
        <v>8315917.42</v>
      </c>
      <c r="N126" s="6">
        <v>9484359</v>
      </c>
      <c r="O126" s="6">
        <v>10491974.33</v>
      </c>
      <c r="P126" s="5">
        <v>11466446.38</v>
      </c>
      <c r="Q126" s="5">
        <v>11608657</v>
      </c>
      <c r="R126" s="5">
        <v>12534342</v>
      </c>
      <c r="S126" s="5">
        <v>13284346</v>
      </c>
      <c r="T126" s="5">
        <v>15707934</v>
      </c>
      <c r="U126" s="18">
        <v>17798118</v>
      </c>
      <c r="V126" s="17">
        <v>20147273.55</v>
      </c>
      <c r="W126" s="24">
        <v>22988779.57</v>
      </c>
      <c r="X126" s="28">
        <v>27773614.7</v>
      </c>
    </row>
    <row r="127" spans="1:24" ht="12">
      <c r="A127">
        <v>112</v>
      </c>
      <c r="B127" s="1" t="s">
        <v>214</v>
      </c>
      <c r="C127" s="5">
        <v>3542464</v>
      </c>
      <c r="D127" s="5">
        <v>4424176</v>
      </c>
      <c r="E127" s="5">
        <v>5148895</v>
      </c>
      <c r="F127" s="5">
        <v>5430795</v>
      </c>
      <c r="G127" s="5">
        <v>4966291</v>
      </c>
      <c r="H127" s="5">
        <v>5878129</v>
      </c>
      <c r="I127" s="5">
        <v>6656848</v>
      </c>
      <c r="J127" s="5">
        <v>7423181</v>
      </c>
      <c r="K127" s="5">
        <v>8243050</v>
      </c>
      <c r="L127" s="5">
        <v>8579379</v>
      </c>
      <c r="M127" s="6">
        <v>9208960.38</v>
      </c>
      <c r="N127" s="6">
        <v>10328009</v>
      </c>
      <c r="O127" s="6">
        <v>10606074.69</v>
      </c>
      <c r="P127" s="5">
        <v>11710151</v>
      </c>
      <c r="Q127" s="5">
        <v>12001843</v>
      </c>
      <c r="R127" s="5">
        <v>12669145</v>
      </c>
      <c r="S127" s="5">
        <v>13029211</v>
      </c>
      <c r="T127" s="5">
        <v>13767871</v>
      </c>
      <c r="U127" s="18">
        <v>14208350</v>
      </c>
      <c r="V127" s="17">
        <v>15197781.21</v>
      </c>
      <c r="W127" s="24">
        <v>16547562.68</v>
      </c>
      <c r="X127" s="28">
        <v>18468677.69</v>
      </c>
    </row>
    <row r="128" spans="1:24" ht="12">
      <c r="A128">
        <v>113</v>
      </c>
      <c r="B128" s="1" t="s">
        <v>215</v>
      </c>
      <c r="C128" s="5">
        <v>8660546</v>
      </c>
      <c r="D128" s="5">
        <v>10413496</v>
      </c>
      <c r="E128" s="5">
        <v>11175501</v>
      </c>
      <c r="F128" s="5">
        <v>11685720</v>
      </c>
      <c r="G128" s="5">
        <v>12420012</v>
      </c>
      <c r="H128" s="5">
        <v>14005426</v>
      </c>
      <c r="I128" s="5">
        <v>16127672</v>
      </c>
      <c r="J128" s="5">
        <v>17446571</v>
      </c>
      <c r="K128" s="5">
        <v>18997439</v>
      </c>
      <c r="L128" s="5">
        <v>20220870</v>
      </c>
      <c r="M128" s="6">
        <v>22047651.19</v>
      </c>
      <c r="N128" s="6">
        <v>23168020</v>
      </c>
      <c r="O128" s="6">
        <v>23061085.06</v>
      </c>
      <c r="P128" s="5">
        <v>23638215.69</v>
      </c>
      <c r="Q128" s="5">
        <v>24464141</v>
      </c>
      <c r="R128" s="5">
        <v>25966431</v>
      </c>
      <c r="S128" s="5">
        <v>27286239</v>
      </c>
      <c r="T128" s="5">
        <v>28474448</v>
      </c>
      <c r="U128" s="18">
        <v>30188527</v>
      </c>
      <c r="V128" s="17">
        <v>31650176.28</v>
      </c>
      <c r="W128" s="24">
        <v>34209690.88</v>
      </c>
      <c r="X128" s="28">
        <v>37871320.63</v>
      </c>
    </row>
    <row r="129" spans="1:24" ht="12">
      <c r="A129">
        <v>114</v>
      </c>
      <c r="B129" s="1" t="s">
        <v>216</v>
      </c>
      <c r="C129" s="5">
        <v>64335006</v>
      </c>
      <c r="D129" s="5">
        <v>76429351</v>
      </c>
      <c r="E129" s="5">
        <v>79736556</v>
      </c>
      <c r="F129" s="5">
        <v>90420184</v>
      </c>
      <c r="G129" s="5">
        <v>96653727</v>
      </c>
      <c r="H129" s="5">
        <v>110067310</v>
      </c>
      <c r="I129" s="5">
        <v>129175016</v>
      </c>
      <c r="J129" s="5">
        <v>144901285</v>
      </c>
      <c r="K129" s="5">
        <v>165603796</v>
      </c>
      <c r="L129" s="5">
        <v>184856143</v>
      </c>
      <c r="M129" s="6">
        <v>210993235.42</v>
      </c>
      <c r="N129" s="6">
        <v>222042323</v>
      </c>
      <c r="O129" s="6">
        <v>233674134.24</v>
      </c>
      <c r="P129" s="5">
        <v>246357297.95</v>
      </c>
      <c r="Q129" s="5">
        <v>255225450</v>
      </c>
      <c r="R129" s="5">
        <v>264508958</v>
      </c>
      <c r="S129" s="5">
        <v>270788499</v>
      </c>
      <c r="T129" s="5">
        <v>294181696</v>
      </c>
      <c r="U129" s="18">
        <v>315088287</v>
      </c>
      <c r="V129" s="17">
        <v>332389040.14</v>
      </c>
      <c r="W129" s="24">
        <v>362435816.45</v>
      </c>
      <c r="X129" s="28">
        <v>403686144.61</v>
      </c>
    </row>
    <row r="130" spans="1:24" ht="12">
      <c r="A130">
        <v>115</v>
      </c>
      <c r="B130" s="1" t="s">
        <v>217</v>
      </c>
      <c r="C130" s="5">
        <v>10006302</v>
      </c>
      <c r="D130" s="5">
        <v>11999199</v>
      </c>
      <c r="E130" s="5">
        <v>12423885</v>
      </c>
      <c r="F130" s="5">
        <v>13420272</v>
      </c>
      <c r="G130" s="5">
        <v>14775657</v>
      </c>
      <c r="H130" s="5">
        <v>16424131</v>
      </c>
      <c r="I130" s="5">
        <v>18209334</v>
      </c>
      <c r="J130" s="5">
        <v>19417321</v>
      </c>
      <c r="K130" s="5">
        <v>20417486</v>
      </c>
      <c r="L130" s="5">
        <v>21261675</v>
      </c>
      <c r="M130" s="6">
        <v>23588527.47</v>
      </c>
      <c r="N130" s="6">
        <v>24384181</v>
      </c>
      <c r="O130" s="6">
        <v>23473979.24</v>
      </c>
      <c r="P130" s="5">
        <v>23816382.85</v>
      </c>
      <c r="Q130" s="5">
        <v>24018840</v>
      </c>
      <c r="R130" s="5">
        <v>25289406</v>
      </c>
      <c r="S130" s="5">
        <v>26337244</v>
      </c>
      <c r="T130" s="5">
        <v>27010415</v>
      </c>
      <c r="U130" s="18">
        <v>28895208</v>
      </c>
      <c r="V130" s="17">
        <v>29437429.02</v>
      </c>
      <c r="W130" s="24">
        <v>31073524.5</v>
      </c>
      <c r="X130" s="28">
        <v>35326881.17</v>
      </c>
    </row>
    <row r="131" spans="1:24" ht="12">
      <c r="A131">
        <v>116</v>
      </c>
      <c r="B131" s="1" t="s">
        <v>218</v>
      </c>
      <c r="C131" s="5">
        <v>1593347</v>
      </c>
      <c r="D131" s="5">
        <v>1878629</v>
      </c>
      <c r="E131" s="5">
        <v>2096169</v>
      </c>
      <c r="F131" s="5">
        <v>2355269</v>
      </c>
      <c r="G131" s="5">
        <v>2393615</v>
      </c>
      <c r="H131" s="5">
        <v>2789503</v>
      </c>
      <c r="I131" s="5">
        <v>2973733</v>
      </c>
      <c r="J131" s="5">
        <v>3217361</v>
      </c>
      <c r="K131" s="5">
        <v>3430587</v>
      </c>
      <c r="L131" s="5">
        <v>3899438</v>
      </c>
      <c r="M131" s="6">
        <v>4285755.48</v>
      </c>
      <c r="N131" s="6">
        <v>4423133</v>
      </c>
      <c r="O131" s="6">
        <v>4663006.11</v>
      </c>
      <c r="P131" s="5">
        <v>4986488.4</v>
      </c>
      <c r="Q131" s="5">
        <v>5211792</v>
      </c>
      <c r="R131" s="5">
        <v>5488274</v>
      </c>
      <c r="S131" s="5">
        <v>5711995</v>
      </c>
      <c r="T131" s="5">
        <v>6123781</v>
      </c>
      <c r="U131" s="18">
        <v>6659071</v>
      </c>
      <c r="V131" s="17">
        <v>6704742.38</v>
      </c>
      <c r="W131" s="24">
        <v>7136000.23</v>
      </c>
      <c r="X131" s="28">
        <v>7829112.03</v>
      </c>
    </row>
    <row r="132" spans="1:24" ht="12">
      <c r="A132">
        <v>117</v>
      </c>
      <c r="B132" s="1" t="s">
        <v>135</v>
      </c>
      <c r="C132" s="5">
        <v>2190629</v>
      </c>
      <c r="D132" s="5">
        <v>2620897</v>
      </c>
      <c r="E132" s="5">
        <v>2781407</v>
      </c>
      <c r="F132" s="5">
        <v>2831890</v>
      </c>
      <c r="G132" s="5">
        <v>2966316</v>
      </c>
      <c r="H132" s="5">
        <v>3145239</v>
      </c>
      <c r="I132" s="5">
        <v>3463182</v>
      </c>
      <c r="J132" s="5">
        <v>3757259</v>
      </c>
      <c r="K132" s="5">
        <v>4060547</v>
      </c>
      <c r="L132" s="5">
        <v>4411443</v>
      </c>
      <c r="M132" s="6">
        <v>4841594.66</v>
      </c>
      <c r="N132" s="6">
        <v>5123227</v>
      </c>
      <c r="O132" s="6">
        <v>5222947.05</v>
      </c>
      <c r="P132" s="5">
        <v>5532802.85</v>
      </c>
      <c r="Q132" s="5">
        <v>5754066</v>
      </c>
      <c r="R132" s="5">
        <v>6138236</v>
      </c>
      <c r="S132" s="5">
        <v>6405159</v>
      </c>
      <c r="T132" s="5">
        <v>6455752</v>
      </c>
      <c r="U132" s="18">
        <v>6886879</v>
      </c>
      <c r="V132" s="17">
        <v>7763150.29</v>
      </c>
      <c r="W132" s="24">
        <v>7902044.3</v>
      </c>
      <c r="X132" s="28">
        <v>8253081.8</v>
      </c>
    </row>
    <row r="133" spans="1:24" ht="12">
      <c r="A133">
        <v>118</v>
      </c>
      <c r="B133" s="1" t="s">
        <v>136</v>
      </c>
      <c r="C133" s="5">
        <v>34579110</v>
      </c>
      <c r="D133" s="5">
        <v>40873901</v>
      </c>
      <c r="E133" s="5">
        <v>42552931</v>
      </c>
      <c r="F133" s="5">
        <v>46470529</v>
      </c>
      <c r="G133" s="5">
        <v>40557156</v>
      </c>
      <c r="H133" s="5">
        <v>47183492</v>
      </c>
      <c r="I133" s="5">
        <v>52980468</v>
      </c>
      <c r="J133" s="5">
        <v>55010807</v>
      </c>
      <c r="K133" s="5">
        <v>57582515</v>
      </c>
      <c r="L133" s="5">
        <v>59604124</v>
      </c>
      <c r="M133" s="6">
        <v>63663569.86</v>
      </c>
      <c r="N133" s="6">
        <v>66046099</v>
      </c>
      <c r="O133" s="6">
        <v>66230169.15</v>
      </c>
      <c r="P133" s="5">
        <v>69361407.25</v>
      </c>
      <c r="Q133" s="5">
        <v>72718124</v>
      </c>
      <c r="R133" s="5">
        <v>75229797</v>
      </c>
      <c r="S133" s="5">
        <v>79270227</v>
      </c>
      <c r="T133" s="5">
        <v>83586567</v>
      </c>
      <c r="U133" s="18">
        <v>87388660</v>
      </c>
      <c r="V133" s="17">
        <v>88613197.01</v>
      </c>
      <c r="W133" s="24">
        <v>94578750.98</v>
      </c>
      <c r="X133" s="28">
        <v>99407500.89</v>
      </c>
    </row>
    <row r="134" spans="1:24" ht="12">
      <c r="A134">
        <v>119</v>
      </c>
      <c r="B134" s="1" t="s">
        <v>219</v>
      </c>
      <c r="C134" s="5">
        <v>5563747</v>
      </c>
      <c r="D134" s="5">
        <v>6638030</v>
      </c>
      <c r="E134" s="5">
        <v>6952661</v>
      </c>
      <c r="F134" s="5">
        <v>7419140</v>
      </c>
      <c r="G134" s="5">
        <v>7660690</v>
      </c>
      <c r="H134" s="5">
        <v>8115712</v>
      </c>
      <c r="I134" s="5">
        <v>8502658</v>
      </c>
      <c r="J134" s="5">
        <v>8864457</v>
      </c>
      <c r="K134" s="5">
        <v>9951031</v>
      </c>
      <c r="L134" s="5">
        <v>10808386</v>
      </c>
      <c r="M134" s="6">
        <v>11864623.7</v>
      </c>
      <c r="N134" s="6">
        <v>12563452</v>
      </c>
      <c r="O134" s="6">
        <v>12630355.77</v>
      </c>
      <c r="P134" s="5">
        <v>14668560.07</v>
      </c>
      <c r="Q134" s="5">
        <v>14881999</v>
      </c>
      <c r="R134" s="5">
        <v>15351840</v>
      </c>
      <c r="S134" s="5">
        <v>15990208</v>
      </c>
      <c r="T134" s="5">
        <v>17099362</v>
      </c>
      <c r="U134" s="18">
        <v>18083999</v>
      </c>
      <c r="V134" s="17">
        <v>19462927.48</v>
      </c>
      <c r="W134" s="24">
        <v>20496909.05</v>
      </c>
      <c r="X134" s="28">
        <v>22012417.93</v>
      </c>
    </row>
    <row r="135" spans="1:24" ht="12">
      <c r="A135">
        <v>120</v>
      </c>
      <c r="B135" s="1" t="s">
        <v>220</v>
      </c>
      <c r="C135" s="5">
        <v>14889522</v>
      </c>
      <c r="D135" s="5">
        <v>18171747</v>
      </c>
      <c r="E135" s="5">
        <v>20235512</v>
      </c>
      <c r="F135" s="5">
        <v>21229450</v>
      </c>
      <c r="G135" s="5">
        <v>22740349</v>
      </c>
      <c r="H135" s="5">
        <v>24808237</v>
      </c>
      <c r="I135" s="5">
        <v>27765479</v>
      </c>
      <c r="J135" s="5">
        <v>29395411</v>
      </c>
      <c r="K135" s="5">
        <v>32477846</v>
      </c>
      <c r="L135" s="5">
        <v>35148817</v>
      </c>
      <c r="M135" s="6">
        <v>41707640.48</v>
      </c>
      <c r="N135" s="6">
        <v>45342286</v>
      </c>
      <c r="O135" s="6">
        <v>43023583.16</v>
      </c>
      <c r="P135" s="5">
        <v>45829842.54</v>
      </c>
      <c r="Q135" s="5">
        <v>47732427</v>
      </c>
      <c r="R135" s="5">
        <v>50962244</v>
      </c>
      <c r="S135" s="5">
        <v>51153919</v>
      </c>
      <c r="T135" s="5">
        <v>55548015</v>
      </c>
      <c r="U135" s="18">
        <v>58688926</v>
      </c>
      <c r="V135" s="17">
        <v>61728333.86</v>
      </c>
      <c r="W135" s="24">
        <v>66416078.11</v>
      </c>
      <c r="X135" s="28">
        <v>72504666.32</v>
      </c>
    </row>
    <row r="136" spans="1:24" ht="12">
      <c r="A136">
        <v>121</v>
      </c>
      <c r="B136" s="1" t="s">
        <v>221</v>
      </c>
      <c r="C136" s="5">
        <v>10767733</v>
      </c>
      <c r="D136" s="5">
        <v>12947562</v>
      </c>
      <c r="E136" s="5">
        <v>12694650</v>
      </c>
      <c r="F136" s="5">
        <v>13989913</v>
      </c>
      <c r="G136" s="5">
        <v>15255923</v>
      </c>
      <c r="H136" s="5">
        <v>16648295</v>
      </c>
      <c r="I136" s="5">
        <v>16994296</v>
      </c>
      <c r="J136" s="5">
        <v>18429465</v>
      </c>
      <c r="K136" s="5">
        <v>19774532</v>
      </c>
      <c r="L136" s="5">
        <v>19373633</v>
      </c>
      <c r="M136" s="6">
        <v>21024917.84</v>
      </c>
      <c r="N136" s="6">
        <v>21654991</v>
      </c>
      <c r="O136" s="6">
        <v>20207761.57</v>
      </c>
      <c r="P136" s="5">
        <v>21112983.63</v>
      </c>
      <c r="Q136" s="5">
        <v>21148745</v>
      </c>
      <c r="R136" s="5">
        <v>22080248</v>
      </c>
      <c r="S136" s="5">
        <v>22598217</v>
      </c>
      <c r="T136" s="5">
        <v>24323272</v>
      </c>
      <c r="U136" s="18">
        <v>25370279</v>
      </c>
      <c r="V136" s="17">
        <v>28860429.11</v>
      </c>
      <c r="W136" s="24">
        <v>26911910.01</v>
      </c>
      <c r="X136" s="28">
        <v>27327953.64</v>
      </c>
    </row>
    <row r="137" spans="1:24" ht="12">
      <c r="A137">
        <v>122</v>
      </c>
      <c r="B137" s="1" t="s">
        <v>222</v>
      </c>
      <c r="C137" s="5">
        <v>7303278</v>
      </c>
      <c r="D137" s="5">
        <v>8859607</v>
      </c>
      <c r="E137" s="5">
        <v>9265044</v>
      </c>
      <c r="F137" s="5">
        <v>10161386</v>
      </c>
      <c r="G137" s="5">
        <v>10731722</v>
      </c>
      <c r="H137" s="5">
        <v>11489221</v>
      </c>
      <c r="I137" s="5">
        <v>12567364</v>
      </c>
      <c r="J137" s="5">
        <v>13409262</v>
      </c>
      <c r="K137" s="5">
        <v>14206981</v>
      </c>
      <c r="L137" s="5">
        <v>15245497</v>
      </c>
      <c r="M137" s="6">
        <v>16653921.06</v>
      </c>
      <c r="N137" s="6">
        <v>18467328</v>
      </c>
      <c r="O137" s="6">
        <v>18581134.26</v>
      </c>
      <c r="P137" s="5">
        <v>19097682.85</v>
      </c>
      <c r="Q137" s="5">
        <v>18821185</v>
      </c>
      <c r="R137" s="5">
        <v>19464960</v>
      </c>
      <c r="S137" s="5">
        <v>21632583</v>
      </c>
      <c r="T137" s="5">
        <v>20829540</v>
      </c>
      <c r="U137" s="18">
        <v>20995502</v>
      </c>
      <c r="V137" s="17">
        <v>22507738.02</v>
      </c>
      <c r="W137" s="24">
        <v>23175416.58</v>
      </c>
      <c r="X137" s="28">
        <v>24764503.979999997</v>
      </c>
    </row>
    <row r="138" spans="1:24" ht="12">
      <c r="A138">
        <v>123</v>
      </c>
      <c r="B138" s="1" t="s">
        <v>223</v>
      </c>
      <c r="C138" s="5">
        <v>7374791</v>
      </c>
      <c r="D138" s="5">
        <v>9024328</v>
      </c>
      <c r="E138" s="5">
        <v>9822861</v>
      </c>
      <c r="F138" s="5">
        <v>10814444</v>
      </c>
      <c r="G138" s="5">
        <v>11324924</v>
      </c>
      <c r="H138" s="5">
        <v>13382618</v>
      </c>
      <c r="I138" s="5">
        <v>15142272</v>
      </c>
      <c r="J138" s="5">
        <v>16113138</v>
      </c>
      <c r="K138" s="5">
        <v>17802659</v>
      </c>
      <c r="L138" s="5">
        <v>18858056</v>
      </c>
      <c r="M138" s="6">
        <v>21103598.16</v>
      </c>
      <c r="N138" s="6">
        <v>22519445</v>
      </c>
      <c r="O138" s="6">
        <v>22295773.26</v>
      </c>
      <c r="P138" s="5">
        <v>23102034.87</v>
      </c>
      <c r="Q138" s="5">
        <v>24323766</v>
      </c>
      <c r="R138" s="5">
        <v>25723018</v>
      </c>
      <c r="S138" s="5">
        <v>27049823</v>
      </c>
      <c r="T138" s="5">
        <v>29566653</v>
      </c>
      <c r="U138" s="18">
        <v>31102058</v>
      </c>
      <c r="V138" s="17">
        <v>31973072.15</v>
      </c>
      <c r="W138" s="24">
        <v>34147457.28</v>
      </c>
      <c r="X138" s="28">
        <v>36852517.94</v>
      </c>
    </row>
    <row r="139" spans="1:24" ht="12">
      <c r="A139">
        <v>124</v>
      </c>
      <c r="B139" s="1" t="s">
        <v>224</v>
      </c>
      <c r="C139" s="5">
        <v>8522762</v>
      </c>
      <c r="D139" s="5">
        <v>10324484</v>
      </c>
      <c r="E139" s="5">
        <v>10865571</v>
      </c>
      <c r="F139" s="5">
        <v>11935939</v>
      </c>
      <c r="G139" s="5">
        <v>13398891</v>
      </c>
      <c r="H139" s="5">
        <v>14316611</v>
      </c>
      <c r="I139" s="5">
        <v>15887380</v>
      </c>
      <c r="J139" s="5">
        <v>17597651</v>
      </c>
      <c r="K139" s="5">
        <v>18620123</v>
      </c>
      <c r="L139" s="5">
        <v>19660325</v>
      </c>
      <c r="M139" s="6">
        <v>21334210.49</v>
      </c>
      <c r="N139" s="6">
        <v>22187226</v>
      </c>
      <c r="O139" s="6">
        <v>21600067.19</v>
      </c>
      <c r="P139" s="5">
        <v>23047182.01</v>
      </c>
      <c r="Q139" s="5">
        <v>23423387</v>
      </c>
      <c r="R139" s="5">
        <v>25081504</v>
      </c>
      <c r="S139" s="5">
        <v>25789419</v>
      </c>
      <c r="T139" s="5">
        <v>28099157</v>
      </c>
      <c r="U139" s="18">
        <v>27377722</v>
      </c>
      <c r="V139" s="17">
        <v>28872667.92</v>
      </c>
      <c r="W139" s="24">
        <v>31529444.56</v>
      </c>
      <c r="X139" s="28">
        <v>32866728.55</v>
      </c>
    </row>
    <row r="140" spans="1:24" ht="12">
      <c r="A140">
        <v>125</v>
      </c>
      <c r="B140" s="1" t="s">
        <v>225</v>
      </c>
      <c r="C140" s="5">
        <v>5545275</v>
      </c>
      <c r="D140" s="5">
        <v>6461181</v>
      </c>
      <c r="E140" s="5">
        <v>6650026</v>
      </c>
      <c r="F140" s="5">
        <v>6667304</v>
      </c>
      <c r="G140" s="5">
        <v>6973253</v>
      </c>
      <c r="H140" s="5">
        <v>7260740</v>
      </c>
      <c r="I140" s="5">
        <v>7901114</v>
      </c>
      <c r="J140" s="5">
        <v>8364686</v>
      </c>
      <c r="K140" s="5">
        <v>9171180</v>
      </c>
      <c r="L140" s="5">
        <v>9944601</v>
      </c>
      <c r="M140" s="6">
        <v>10964828.27</v>
      </c>
      <c r="N140" s="6">
        <v>11945151</v>
      </c>
      <c r="O140" s="6">
        <v>11972520.2</v>
      </c>
      <c r="P140" s="5">
        <v>12745608.51</v>
      </c>
      <c r="Q140" s="5">
        <v>13652619</v>
      </c>
      <c r="R140" s="5">
        <v>14498197</v>
      </c>
      <c r="S140" s="5">
        <v>14923869</v>
      </c>
      <c r="T140" s="5">
        <v>16220048</v>
      </c>
      <c r="U140" s="18">
        <v>17041655</v>
      </c>
      <c r="V140" s="17">
        <v>18162491.13</v>
      </c>
      <c r="W140" s="24">
        <v>18439307.44</v>
      </c>
      <c r="X140" s="28">
        <v>19846278.07</v>
      </c>
    </row>
    <row r="141" spans="1:24" ht="12">
      <c r="A141">
        <v>126</v>
      </c>
      <c r="B141" s="1" t="s">
        <v>226</v>
      </c>
      <c r="C141" s="5">
        <v>10796895</v>
      </c>
      <c r="D141" s="5">
        <v>13486343</v>
      </c>
      <c r="E141" s="5">
        <v>15228827</v>
      </c>
      <c r="F141" s="5">
        <v>16853286</v>
      </c>
      <c r="G141" s="5">
        <v>18518215</v>
      </c>
      <c r="H141" s="5">
        <v>20251365</v>
      </c>
      <c r="I141" s="5">
        <v>22852653</v>
      </c>
      <c r="J141" s="5">
        <v>26782260</v>
      </c>
      <c r="K141" s="5">
        <v>31290422</v>
      </c>
      <c r="L141" s="5">
        <v>37393587</v>
      </c>
      <c r="M141" s="6">
        <v>45221130.84</v>
      </c>
      <c r="N141" s="6">
        <v>48945351</v>
      </c>
      <c r="O141" s="6">
        <v>51751832.64</v>
      </c>
      <c r="P141" s="5">
        <v>56430719.8</v>
      </c>
      <c r="Q141" s="5">
        <v>61185132</v>
      </c>
      <c r="R141" s="5">
        <v>67930423</v>
      </c>
      <c r="S141" s="5">
        <v>75125306</v>
      </c>
      <c r="T141" s="5">
        <v>83521328</v>
      </c>
      <c r="U141" s="18">
        <v>89152059</v>
      </c>
      <c r="V141" s="17">
        <v>100301847.38</v>
      </c>
      <c r="W141" s="24">
        <v>114300582.25</v>
      </c>
      <c r="X141" s="28">
        <v>129418910.8</v>
      </c>
    </row>
    <row r="142" spans="1:24" ht="12">
      <c r="A142">
        <v>127</v>
      </c>
      <c r="B142" s="1" t="s">
        <v>227</v>
      </c>
      <c r="C142" s="5">
        <v>12823103</v>
      </c>
      <c r="D142" s="5">
        <v>15665969</v>
      </c>
      <c r="E142" s="5">
        <v>18152076</v>
      </c>
      <c r="F142" s="5">
        <v>20568807</v>
      </c>
      <c r="G142" s="5">
        <v>21973910</v>
      </c>
      <c r="H142" s="5">
        <v>24909923</v>
      </c>
      <c r="I142" s="5">
        <v>31104262</v>
      </c>
      <c r="J142" s="5">
        <v>34199836</v>
      </c>
      <c r="K142" s="5">
        <v>39401547</v>
      </c>
      <c r="L142" s="5">
        <v>44417384</v>
      </c>
      <c r="M142" s="6">
        <v>52112740.81</v>
      </c>
      <c r="N142" s="6">
        <v>57623910</v>
      </c>
      <c r="O142" s="6">
        <v>59518797.31</v>
      </c>
      <c r="P142" s="5">
        <v>64229586.69</v>
      </c>
      <c r="Q142" s="5">
        <v>70285976</v>
      </c>
      <c r="R142" s="5">
        <v>74696796</v>
      </c>
      <c r="S142" s="5">
        <v>82924263</v>
      </c>
      <c r="T142" s="5">
        <v>90137812</v>
      </c>
      <c r="U142" s="18">
        <v>97006434</v>
      </c>
      <c r="V142" s="17">
        <v>108032904.55</v>
      </c>
      <c r="W142" s="24">
        <v>121725700.27</v>
      </c>
      <c r="X142" s="28">
        <v>142431403.18</v>
      </c>
    </row>
    <row r="143" spans="1:24" ht="12">
      <c r="A143">
        <v>128</v>
      </c>
      <c r="B143" s="1" t="s">
        <v>228</v>
      </c>
      <c r="C143" s="5">
        <v>2944747</v>
      </c>
      <c r="D143" s="5">
        <v>3484840</v>
      </c>
      <c r="E143" s="5">
        <v>3791175</v>
      </c>
      <c r="F143" s="5">
        <v>3932468</v>
      </c>
      <c r="G143" s="5">
        <v>4040260</v>
      </c>
      <c r="H143" s="5">
        <v>4242950</v>
      </c>
      <c r="I143" s="5">
        <v>4771349</v>
      </c>
      <c r="J143" s="5">
        <v>5206968</v>
      </c>
      <c r="K143" s="5">
        <v>5801949</v>
      </c>
      <c r="L143" s="5">
        <v>6615961</v>
      </c>
      <c r="M143" s="6">
        <v>7156913.16</v>
      </c>
      <c r="N143" s="6">
        <v>7738005</v>
      </c>
      <c r="O143" s="6">
        <v>7584756.73</v>
      </c>
      <c r="P143" s="5">
        <v>7946963.3</v>
      </c>
      <c r="Q143" s="5">
        <v>8473017</v>
      </c>
      <c r="R143" s="5">
        <v>8561529</v>
      </c>
      <c r="S143" s="5">
        <v>9850832</v>
      </c>
      <c r="T143" s="5">
        <v>10003652</v>
      </c>
      <c r="U143" s="18">
        <v>10803049</v>
      </c>
      <c r="V143" s="17">
        <v>11467322.42</v>
      </c>
      <c r="W143" s="24">
        <v>12128593.51</v>
      </c>
      <c r="X143" s="28">
        <v>12641353</v>
      </c>
    </row>
    <row r="144" spans="1:24" ht="12">
      <c r="A144">
        <v>129</v>
      </c>
      <c r="B144" s="1" t="s">
        <v>229</v>
      </c>
      <c r="C144" s="5">
        <v>4020582</v>
      </c>
      <c r="D144" s="5">
        <v>4638793</v>
      </c>
      <c r="E144" s="5">
        <v>4828328</v>
      </c>
      <c r="F144" s="5">
        <v>4860740</v>
      </c>
      <c r="G144" s="5">
        <v>5133355</v>
      </c>
      <c r="H144" s="5">
        <v>5612596</v>
      </c>
      <c r="I144" s="5">
        <v>5918017</v>
      </c>
      <c r="J144" s="5">
        <v>6077835</v>
      </c>
      <c r="K144" s="5">
        <v>6553252</v>
      </c>
      <c r="L144" s="5">
        <v>6845445</v>
      </c>
      <c r="M144" s="6">
        <v>6982525.67</v>
      </c>
      <c r="N144" s="6">
        <v>6845610</v>
      </c>
      <c r="O144" s="6">
        <v>7188801.89</v>
      </c>
      <c r="P144" s="5">
        <v>7819532.38</v>
      </c>
      <c r="Q144" s="5">
        <v>8146105</v>
      </c>
      <c r="R144" s="5">
        <v>9126721</v>
      </c>
      <c r="S144" s="5">
        <v>9938492</v>
      </c>
      <c r="T144" s="5">
        <v>10567563</v>
      </c>
      <c r="U144" s="18">
        <v>10905630</v>
      </c>
      <c r="V144" s="17">
        <v>11833549.4</v>
      </c>
      <c r="W144" s="24">
        <v>12775445.67</v>
      </c>
      <c r="X144" s="28">
        <v>13625846.899999999</v>
      </c>
    </row>
    <row r="145" spans="1:24" ht="12">
      <c r="A145">
        <v>130</v>
      </c>
      <c r="B145" s="1" t="s">
        <v>230</v>
      </c>
      <c r="C145" s="5">
        <v>15088582</v>
      </c>
      <c r="D145" s="5">
        <v>17262096</v>
      </c>
      <c r="E145" s="5">
        <v>18663171</v>
      </c>
      <c r="F145" s="5">
        <v>20244886</v>
      </c>
      <c r="G145" s="5">
        <v>22645141</v>
      </c>
      <c r="H145" s="5">
        <v>23944487</v>
      </c>
      <c r="I145" s="5">
        <v>26866643</v>
      </c>
      <c r="J145" s="5">
        <v>28933655</v>
      </c>
      <c r="K145" s="5">
        <v>30559289</v>
      </c>
      <c r="L145" s="5">
        <v>31475336</v>
      </c>
      <c r="M145" s="6">
        <v>34382291.04</v>
      </c>
      <c r="N145" s="6">
        <v>35985492</v>
      </c>
      <c r="O145" s="6">
        <v>34800962.39</v>
      </c>
      <c r="P145" s="5">
        <v>35756913.07</v>
      </c>
      <c r="Q145" s="5">
        <v>37048376</v>
      </c>
      <c r="R145" s="5">
        <v>37345573</v>
      </c>
      <c r="S145" s="5">
        <v>37992615</v>
      </c>
      <c r="T145" s="5">
        <v>40651329</v>
      </c>
      <c r="U145" s="18">
        <v>41319387</v>
      </c>
      <c r="V145" s="17">
        <v>42383894.66</v>
      </c>
      <c r="W145" s="24">
        <v>45137572.7</v>
      </c>
      <c r="X145" s="28">
        <v>46633416.32</v>
      </c>
    </row>
    <row r="146" spans="1:24" ht="12">
      <c r="A146">
        <v>131</v>
      </c>
      <c r="B146" s="1" t="s">
        <v>231</v>
      </c>
      <c r="C146" s="5">
        <v>5762481</v>
      </c>
      <c r="D146" s="5">
        <v>7123295</v>
      </c>
      <c r="E146" s="5">
        <v>7886962</v>
      </c>
      <c r="F146" s="5">
        <v>8259533</v>
      </c>
      <c r="G146" s="5">
        <v>8681369</v>
      </c>
      <c r="H146" s="5">
        <v>9813339</v>
      </c>
      <c r="I146" s="5">
        <v>11096536</v>
      </c>
      <c r="J146" s="5">
        <v>12198174</v>
      </c>
      <c r="K146" s="5">
        <v>13361226</v>
      </c>
      <c r="L146" s="5">
        <v>15093177</v>
      </c>
      <c r="M146" s="6">
        <v>16276337.25</v>
      </c>
      <c r="N146" s="6">
        <v>17202171</v>
      </c>
      <c r="O146" s="6">
        <v>17703486.41</v>
      </c>
      <c r="P146" s="5">
        <v>18134334.87</v>
      </c>
      <c r="Q146" s="5">
        <v>19166011</v>
      </c>
      <c r="R146" s="5">
        <v>19974891</v>
      </c>
      <c r="S146" s="5">
        <v>20581762</v>
      </c>
      <c r="T146" s="5">
        <v>21505728</v>
      </c>
      <c r="U146" s="18">
        <v>24494500</v>
      </c>
      <c r="V146" s="17">
        <v>26728055.81</v>
      </c>
      <c r="W146" s="24">
        <v>27945041.61</v>
      </c>
      <c r="X146" s="28">
        <v>29144069.33</v>
      </c>
    </row>
    <row r="147" spans="1:24" ht="12">
      <c r="A147">
        <v>132</v>
      </c>
      <c r="B147" s="1" t="s">
        <v>30</v>
      </c>
      <c r="C147" s="5">
        <v>13665932</v>
      </c>
      <c r="D147" s="5">
        <v>15253933</v>
      </c>
      <c r="E147" s="5">
        <v>16776655</v>
      </c>
      <c r="F147" s="5">
        <v>17016556</v>
      </c>
      <c r="G147" s="5">
        <v>17158199</v>
      </c>
      <c r="H147" s="5">
        <v>19506638</v>
      </c>
      <c r="I147" s="5">
        <v>21673582</v>
      </c>
      <c r="J147" s="5">
        <v>23253460</v>
      </c>
      <c r="K147" s="5">
        <v>25003288</v>
      </c>
      <c r="L147" s="5">
        <v>27152262</v>
      </c>
      <c r="M147" s="6">
        <v>29078202.26</v>
      </c>
      <c r="N147" s="6">
        <v>30749597</v>
      </c>
      <c r="O147" s="6">
        <v>31047041.94</v>
      </c>
      <c r="P147" s="5">
        <v>32063716.22</v>
      </c>
      <c r="Q147" s="5">
        <v>32787823</v>
      </c>
      <c r="R147" s="5">
        <v>35260038</v>
      </c>
      <c r="S147" s="5">
        <v>36100955</v>
      </c>
      <c r="T147" s="5">
        <v>37920644</v>
      </c>
      <c r="U147" s="18">
        <v>37945102</v>
      </c>
      <c r="V147" s="17">
        <v>41706037.23</v>
      </c>
      <c r="W147" s="24">
        <v>42982178.16</v>
      </c>
      <c r="X147" s="28">
        <v>48924619.49</v>
      </c>
    </row>
    <row r="148" spans="1:24" ht="12">
      <c r="A148">
        <v>133</v>
      </c>
      <c r="B148" s="1" t="s">
        <v>31</v>
      </c>
      <c r="C148" s="5">
        <v>3964414</v>
      </c>
      <c r="D148" s="5">
        <v>4867263</v>
      </c>
      <c r="E148" s="5">
        <v>5068008</v>
      </c>
      <c r="F148" s="5">
        <v>5410516</v>
      </c>
      <c r="G148" s="5">
        <v>5626776</v>
      </c>
      <c r="H148" s="5">
        <v>6046934</v>
      </c>
      <c r="I148" s="5">
        <v>6378471</v>
      </c>
      <c r="J148" s="5">
        <v>6916175</v>
      </c>
      <c r="K148" s="5">
        <v>7571780</v>
      </c>
      <c r="L148" s="5">
        <v>7636014</v>
      </c>
      <c r="M148" s="6">
        <v>8451786.21</v>
      </c>
      <c r="N148" s="6">
        <v>8939502</v>
      </c>
      <c r="O148" s="6">
        <v>8734734.82</v>
      </c>
      <c r="P148" s="5">
        <v>9078747.92</v>
      </c>
      <c r="Q148" s="5">
        <v>9282776</v>
      </c>
      <c r="R148" s="5">
        <v>9777785</v>
      </c>
      <c r="S148" s="5">
        <v>10151519</v>
      </c>
      <c r="T148" s="5">
        <v>10657228</v>
      </c>
      <c r="U148" s="18">
        <v>10948303</v>
      </c>
      <c r="V148" s="17">
        <v>12129673.46</v>
      </c>
      <c r="W148" s="24">
        <v>12278056.35</v>
      </c>
      <c r="X148" s="28">
        <v>13318166.149999999</v>
      </c>
    </row>
    <row r="149" spans="1:24" ht="12">
      <c r="A149">
        <v>134</v>
      </c>
      <c r="B149" s="1" t="s">
        <v>32</v>
      </c>
      <c r="C149" s="5">
        <v>15217764</v>
      </c>
      <c r="D149" s="5">
        <v>18291396</v>
      </c>
      <c r="E149" s="5">
        <v>18820132</v>
      </c>
      <c r="F149" s="5">
        <v>21117407</v>
      </c>
      <c r="G149" s="5">
        <v>23646497</v>
      </c>
      <c r="H149" s="5">
        <v>26266436</v>
      </c>
      <c r="I149" s="5">
        <v>28883154</v>
      </c>
      <c r="J149" s="5">
        <v>29676160</v>
      </c>
      <c r="K149" s="5">
        <v>31613305</v>
      </c>
      <c r="L149" s="5">
        <v>32890353</v>
      </c>
      <c r="M149" s="6">
        <v>36299181.42</v>
      </c>
      <c r="N149" s="6">
        <v>37154024</v>
      </c>
      <c r="O149" s="6">
        <v>37003588.07</v>
      </c>
      <c r="P149" s="5">
        <v>38849214.16</v>
      </c>
      <c r="Q149" s="5">
        <v>39796012</v>
      </c>
      <c r="R149" s="5">
        <v>40250764</v>
      </c>
      <c r="S149" s="5">
        <v>39694674</v>
      </c>
      <c r="T149" s="5">
        <v>41022273</v>
      </c>
      <c r="U149" s="18">
        <v>42437840</v>
      </c>
      <c r="V149" s="17">
        <v>43342030.46</v>
      </c>
      <c r="W149" s="24">
        <v>46617889.41</v>
      </c>
      <c r="X149" s="28">
        <v>48735405.28</v>
      </c>
    </row>
    <row r="150" spans="1:24" ht="12">
      <c r="A150">
        <v>135</v>
      </c>
      <c r="B150" s="1" t="s">
        <v>33</v>
      </c>
      <c r="C150" s="5">
        <v>6820004</v>
      </c>
      <c r="D150" s="5">
        <v>7716459</v>
      </c>
      <c r="E150" s="5">
        <v>8187650</v>
      </c>
      <c r="F150" s="5">
        <v>9091708</v>
      </c>
      <c r="G150" s="5">
        <v>10406326</v>
      </c>
      <c r="H150" s="5">
        <v>11383801</v>
      </c>
      <c r="I150" s="5">
        <v>12612407</v>
      </c>
      <c r="J150" s="5">
        <v>13865272</v>
      </c>
      <c r="K150" s="5">
        <v>15558182</v>
      </c>
      <c r="L150" s="5">
        <v>16696297</v>
      </c>
      <c r="M150" s="6">
        <v>17249625.17</v>
      </c>
      <c r="N150" s="6">
        <v>18295271</v>
      </c>
      <c r="O150" s="6">
        <v>17878793.18</v>
      </c>
      <c r="P150" s="5">
        <v>19198693.08</v>
      </c>
      <c r="Q150" s="5">
        <v>20077335</v>
      </c>
      <c r="R150" s="5">
        <v>21292803</v>
      </c>
      <c r="S150" s="5">
        <v>21356315</v>
      </c>
      <c r="T150" s="5">
        <v>22391103</v>
      </c>
      <c r="U150" s="18">
        <v>22940860</v>
      </c>
      <c r="V150" s="17">
        <v>24498776.92</v>
      </c>
      <c r="W150" s="24">
        <v>26449469.62</v>
      </c>
      <c r="X150" s="28">
        <v>27960833.38</v>
      </c>
    </row>
    <row r="151" spans="1:24" ht="12">
      <c r="A151">
        <v>136</v>
      </c>
      <c r="B151" s="1" t="s">
        <v>34</v>
      </c>
      <c r="C151" s="5">
        <v>13922893</v>
      </c>
      <c r="D151" s="5">
        <v>17070521</v>
      </c>
      <c r="E151" s="5">
        <v>18871247</v>
      </c>
      <c r="F151" s="5">
        <v>20681923</v>
      </c>
      <c r="G151" s="5">
        <v>22616788</v>
      </c>
      <c r="H151" s="5">
        <v>24842839</v>
      </c>
      <c r="I151" s="5">
        <v>27771241</v>
      </c>
      <c r="J151" s="5">
        <v>29928329</v>
      </c>
      <c r="K151" s="5">
        <v>32094204</v>
      </c>
      <c r="L151" s="5">
        <v>34361124</v>
      </c>
      <c r="M151" s="6">
        <v>38843452.77</v>
      </c>
      <c r="N151" s="6">
        <v>40425298</v>
      </c>
      <c r="O151" s="6">
        <v>40196496.04</v>
      </c>
      <c r="P151" s="5">
        <v>44267526.43</v>
      </c>
      <c r="Q151" s="5">
        <v>48362621</v>
      </c>
      <c r="R151" s="5">
        <v>49133049</v>
      </c>
      <c r="S151" s="5">
        <v>50844557</v>
      </c>
      <c r="T151" s="5">
        <v>55316334</v>
      </c>
      <c r="U151" s="18">
        <v>59586645</v>
      </c>
      <c r="V151" s="17">
        <v>63594161.46</v>
      </c>
      <c r="W151" s="24">
        <v>69530610.41</v>
      </c>
      <c r="X151" s="28">
        <v>81385127.50999999</v>
      </c>
    </row>
    <row r="153" spans="2:24" ht="12">
      <c r="B153" s="1" t="s">
        <v>35</v>
      </c>
      <c r="C153" s="5">
        <f aca="true" t="shared" si="1" ref="C153:Q153">SUM(C57:C151)</f>
        <v>1170900774</v>
      </c>
      <c r="D153" s="5">
        <f t="shared" si="1"/>
        <v>1385292599</v>
      </c>
      <c r="E153" s="5">
        <f t="shared" si="1"/>
        <v>1500376489</v>
      </c>
      <c r="F153" s="5">
        <f t="shared" si="1"/>
        <v>1646170989</v>
      </c>
      <c r="G153" s="5">
        <f t="shared" si="1"/>
        <v>1754138783</v>
      </c>
      <c r="H153" s="5">
        <f t="shared" si="1"/>
        <v>1940973127</v>
      </c>
      <c r="I153" s="5">
        <f t="shared" si="1"/>
        <v>2142623540</v>
      </c>
      <c r="J153" s="5">
        <f t="shared" si="1"/>
        <v>2340442421</v>
      </c>
      <c r="K153" s="5">
        <f t="shared" si="1"/>
        <v>2590273737</v>
      </c>
      <c r="L153" s="5">
        <f t="shared" si="1"/>
        <v>2805181053</v>
      </c>
      <c r="M153" s="6">
        <f t="shared" si="1"/>
        <v>3116393079.05</v>
      </c>
      <c r="N153" s="6">
        <f t="shared" si="1"/>
        <v>3314980183</v>
      </c>
      <c r="O153" s="6">
        <f t="shared" si="1"/>
        <v>3343252402.3499994</v>
      </c>
      <c r="P153" s="5">
        <f t="shared" si="1"/>
        <v>3450944955.1200004</v>
      </c>
      <c r="Q153" s="5">
        <f t="shared" si="1"/>
        <v>3603032753</v>
      </c>
      <c r="R153" s="5">
        <v>3808033350</v>
      </c>
      <c r="S153" s="5">
        <v>3808033350</v>
      </c>
      <c r="T153" s="5">
        <f>SUM(T57:T151)</f>
        <v>4262610092</v>
      </c>
      <c r="U153" s="5">
        <f>SUM(U57:U151)</f>
        <v>4543466453</v>
      </c>
      <c r="V153" s="5">
        <f>SUM(V57:V151)</f>
        <v>4844126658.64</v>
      </c>
      <c r="W153" s="5">
        <f>SUM(W57:W151)</f>
        <v>5254632449.009997</v>
      </c>
      <c r="X153" s="5">
        <f>SUM(X57:X151)</f>
        <v>5826024832.879998</v>
      </c>
    </row>
    <row r="156" ht="12">
      <c r="B156" s="1" t="s">
        <v>36</v>
      </c>
    </row>
    <row r="158" spans="2:14" ht="12">
      <c r="B158" s="1" t="s">
        <v>37</v>
      </c>
      <c r="C158" s="5">
        <v>388245</v>
      </c>
      <c r="D158" s="5">
        <v>445271</v>
      </c>
      <c r="E158" s="5">
        <v>495011</v>
      </c>
      <c r="F158" s="5">
        <v>526495</v>
      </c>
      <c r="G158" s="5">
        <v>503494</v>
      </c>
      <c r="H158" s="5">
        <v>539418</v>
      </c>
      <c r="I158" s="5">
        <v>633622</v>
      </c>
      <c r="J158" s="5">
        <v>702734</v>
      </c>
      <c r="K158" s="7" t="s">
        <v>105</v>
      </c>
      <c r="L158" s="7" t="s">
        <v>105</v>
      </c>
      <c r="M158" s="8" t="s">
        <v>105</v>
      </c>
      <c r="N158" s="8" t="s">
        <v>105</v>
      </c>
    </row>
    <row r="159" spans="2:24" ht="12">
      <c r="B159" s="1" t="s">
        <v>38</v>
      </c>
      <c r="C159" s="5">
        <v>745682</v>
      </c>
      <c r="D159" s="5">
        <v>969858</v>
      </c>
      <c r="E159" s="5">
        <v>1024331</v>
      </c>
      <c r="F159" s="5">
        <v>1124130</v>
      </c>
      <c r="G159" s="5">
        <v>1215100</v>
      </c>
      <c r="H159" s="5">
        <v>1330739</v>
      </c>
      <c r="I159" s="5">
        <v>1467972</v>
      </c>
      <c r="J159" s="5">
        <v>1580873</v>
      </c>
      <c r="K159" s="5">
        <v>1763234</v>
      </c>
      <c r="L159" s="5">
        <v>1961284</v>
      </c>
      <c r="M159" s="6">
        <v>2313945</v>
      </c>
      <c r="N159" s="6">
        <v>2480501</v>
      </c>
      <c r="O159" s="6">
        <v>2487830.59</v>
      </c>
      <c r="P159" s="5">
        <v>2796112</v>
      </c>
      <c r="Q159" s="5">
        <v>2739911</v>
      </c>
      <c r="R159" s="5">
        <v>3010559</v>
      </c>
      <c r="S159" s="5">
        <v>3327634</v>
      </c>
      <c r="T159" s="5">
        <v>3318620</v>
      </c>
      <c r="U159" s="18">
        <v>3568379</v>
      </c>
      <c r="V159" s="17">
        <v>3713364.93</v>
      </c>
      <c r="W159" s="24">
        <v>3683649.01</v>
      </c>
      <c r="X159" s="28">
        <v>3844266.46</v>
      </c>
    </row>
    <row r="160" spans="2:14" ht="12">
      <c r="B160" s="1" t="s">
        <v>39</v>
      </c>
      <c r="C160" s="5">
        <v>585647</v>
      </c>
      <c r="D160" s="5">
        <v>706646</v>
      </c>
      <c r="E160" s="5">
        <v>716983</v>
      </c>
      <c r="F160" s="5">
        <v>745933</v>
      </c>
      <c r="G160" s="5">
        <v>815424</v>
      </c>
      <c r="H160" s="5">
        <v>855221</v>
      </c>
      <c r="I160" s="5">
        <v>903870</v>
      </c>
      <c r="J160" s="5">
        <v>983265</v>
      </c>
      <c r="K160" s="7" t="s">
        <v>105</v>
      </c>
      <c r="L160" s="7" t="s">
        <v>105</v>
      </c>
      <c r="M160" s="8" t="s">
        <v>105</v>
      </c>
      <c r="N160" s="8" t="s">
        <v>105</v>
      </c>
    </row>
    <row r="161" spans="2:24" ht="12">
      <c r="B161" s="1" t="s">
        <v>40</v>
      </c>
      <c r="C161" s="5">
        <v>1398736</v>
      </c>
      <c r="D161" s="5">
        <v>1575341</v>
      </c>
      <c r="E161" s="5">
        <v>1803420</v>
      </c>
      <c r="F161" s="5">
        <v>1973781</v>
      </c>
      <c r="G161" s="5">
        <v>2060389</v>
      </c>
      <c r="H161" s="5">
        <v>2185678</v>
      </c>
      <c r="I161" s="5">
        <v>2518724</v>
      </c>
      <c r="J161" s="5">
        <v>2725141</v>
      </c>
      <c r="K161" s="5">
        <v>3059708</v>
      </c>
      <c r="L161" s="5">
        <v>3337523</v>
      </c>
      <c r="M161" s="6">
        <v>3664751.22</v>
      </c>
      <c r="N161" s="6">
        <v>3605468</v>
      </c>
      <c r="O161" s="6">
        <v>3731134.38</v>
      </c>
      <c r="P161" s="5">
        <v>4151824.75</v>
      </c>
      <c r="Q161" s="5">
        <v>4132558</v>
      </c>
      <c r="R161" s="5">
        <v>4299727</v>
      </c>
      <c r="S161" s="5">
        <v>4582119</v>
      </c>
      <c r="T161" s="5">
        <v>4736485</v>
      </c>
      <c r="U161" s="18">
        <v>5293034</v>
      </c>
      <c r="V161" s="23">
        <v>5576564.53</v>
      </c>
      <c r="W161" s="25">
        <v>5879743.51</v>
      </c>
      <c r="X161" s="28">
        <v>6926446.2</v>
      </c>
    </row>
    <row r="162" ht="12">
      <c r="U162" s="18"/>
    </row>
    <row r="163" spans="2:24" ht="12">
      <c r="B163" s="1" t="s">
        <v>41</v>
      </c>
      <c r="C163" s="5">
        <f aca="true" t="shared" si="2" ref="C163:Q163">SUM(C158:C161)</f>
        <v>3118310</v>
      </c>
      <c r="D163" s="5">
        <f t="shared" si="2"/>
        <v>3697116</v>
      </c>
      <c r="E163" s="5">
        <f t="shared" si="2"/>
        <v>4039745</v>
      </c>
      <c r="F163" s="5">
        <f t="shared" si="2"/>
        <v>4370339</v>
      </c>
      <c r="G163" s="5">
        <f t="shared" si="2"/>
        <v>4594407</v>
      </c>
      <c r="H163" s="5">
        <f t="shared" si="2"/>
        <v>4911056</v>
      </c>
      <c r="I163" s="5">
        <f t="shared" si="2"/>
        <v>5524188</v>
      </c>
      <c r="J163" s="5">
        <f t="shared" si="2"/>
        <v>5992013</v>
      </c>
      <c r="K163" s="5">
        <f t="shared" si="2"/>
        <v>4822942</v>
      </c>
      <c r="L163" s="5">
        <f t="shared" si="2"/>
        <v>5298807</v>
      </c>
      <c r="M163" s="6">
        <f t="shared" si="2"/>
        <v>5978696.220000001</v>
      </c>
      <c r="N163" s="6">
        <f t="shared" si="2"/>
        <v>6085969</v>
      </c>
      <c r="O163" s="6">
        <f t="shared" si="2"/>
        <v>6218964.97</v>
      </c>
      <c r="P163" s="5">
        <f t="shared" si="2"/>
        <v>6947936.75</v>
      </c>
      <c r="Q163" s="5">
        <f t="shared" si="2"/>
        <v>6872469</v>
      </c>
      <c r="R163" s="5">
        <v>7310286</v>
      </c>
      <c r="S163" s="5">
        <v>7310286</v>
      </c>
      <c r="T163" s="5">
        <f>SUM(T158:T161)</f>
        <v>8055105</v>
      </c>
      <c r="U163" s="5">
        <f>SUM(U158:U161)</f>
        <v>8861413</v>
      </c>
      <c r="V163" s="5">
        <f>SUM(V158:V161)</f>
        <v>9289929.46</v>
      </c>
      <c r="W163" s="5">
        <f>SUM(W158:W161)</f>
        <v>9563392.52</v>
      </c>
      <c r="X163" s="5">
        <f>SUM(X158:X161)</f>
        <v>10770712.66</v>
      </c>
    </row>
    <row r="165" spans="2:24" ht="12">
      <c r="B165" s="1" t="s">
        <v>42</v>
      </c>
      <c r="C165" s="5">
        <f aca="true" t="shared" si="3" ref="C165:P165">SUM(C52+C153+C163)</f>
        <v>1800389026</v>
      </c>
      <c r="D165" s="5">
        <f t="shared" si="3"/>
        <v>2122691413</v>
      </c>
      <c r="E165" s="5">
        <f t="shared" si="3"/>
        <v>2284057766</v>
      </c>
      <c r="F165" s="5">
        <f t="shared" si="3"/>
        <v>2505434084</v>
      </c>
      <c r="G165" s="5">
        <f t="shared" si="3"/>
        <v>2699137007</v>
      </c>
      <c r="H165" s="5">
        <f t="shared" si="3"/>
        <v>2988582263</v>
      </c>
      <c r="I165" s="5">
        <f t="shared" si="3"/>
        <v>3306260586</v>
      </c>
      <c r="J165" s="5">
        <f t="shared" si="3"/>
        <v>3599798348</v>
      </c>
      <c r="K165" s="5">
        <f t="shared" si="3"/>
        <v>3966353818</v>
      </c>
      <c r="L165" s="5">
        <f t="shared" si="3"/>
        <v>4288609642</v>
      </c>
      <c r="M165" s="6">
        <f t="shared" si="3"/>
        <v>4771942432.17</v>
      </c>
      <c r="N165" s="6">
        <f t="shared" si="3"/>
        <v>5053631284</v>
      </c>
      <c r="O165" s="6">
        <f t="shared" si="3"/>
        <v>5095345895.82</v>
      </c>
      <c r="P165" s="5">
        <f t="shared" si="3"/>
        <v>5323253556.580001</v>
      </c>
      <c r="Q165" s="5">
        <f aca="true" t="shared" si="4" ref="Q165:X165">SUM(Q10:Q50,Q57:Q151,Q159:Q161)</f>
        <v>5537905474</v>
      </c>
      <c r="R165" s="5">
        <f t="shared" si="4"/>
        <v>5812259704</v>
      </c>
      <c r="S165" s="5">
        <f t="shared" si="4"/>
        <v>6026747428</v>
      </c>
      <c r="T165" s="5">
        <f t="shared" si="4"/>
        <v>6447280145</v>
      </c>
      <c r="U165" s="5">
        <f t="shared" si="4"/>
        <v>6854670210</v>
      </c>
      <c r="V165" s="5">
        <f t="shared" si="4"/>
        <v>7262481110.450002</v>
      </c>
      <c r="W165" s="5">
        <f t="shared" si="4"/>
        <v>7854400380.709999</v>
      </c>
      <c r="X165" s="5">
        <f t="shared" si="4"/>
        <v>8650226153.759998</v>
      </c>
    </row>
    <row r="166" spans="4:12" ht="12">
      <c r="D166" s="9">
        <f aca="true" t="shared" si="5" ref="D166:L166">((D165-C165)/C165)*100</f>
        <v>17.90181912606259</v>
      </c>
      <c r="E166" s="9">
        <f t="shared" si="5"/>
        <v>7.601969462529691</v>
      </c>
      <c r="F166" s="9">
        <f t="shared" si="5"/>
        <v>9.692238142807112</v>
      </c>
      <c r="G166" s="9">
        <f t="shared" si="5"/>
        <v>7.731311880723979</v>
      </c>
      <c r="H166" s="9">
        <f t="shared" si="5"/>
        <v>10.723622226265151</v>
      </c>
      <c r="I166" s="9">
        <f t="shared" si="5"/>
        <v>10.62973326627148</v>
      </c>
      <c r="J166" s="9">
        <f t="shared" si="5"/>
        <v>8.878240367469935</v>
      </c>
      <c r="K166" s="9">
        <f t="shared" si="5"/>
        <v>10.18266676531071</v>
      </c>
      <c r="L166" s="9">
        <f t="shared" si="5"/>
        <v>8.124737196604784</v>
      </c>
    </row>
    <row r="167" spans="2:24" ht="12">
      <c r="B167" s="1" t="s">
        <v>43</v>
      </c>
      <c r="C167" s="5">
        <v>1800389026</v>
      </c>
      <c r="D167" s="5">
        <v>2122691413</v>
      </c>
      <c r="E167" s="5">
        <v>2284057766</v>
      </c>
      <c r="F167" s="5">
        <v>2505434084</v>
      </c>
      <c r="G167" s="5">
        <v>2699137007</v>
      </c>
      <c r="H167" s="5">
        <v>2988582263</v>
      </c>
      <c r="I167" s="5">
        <v>3306260586</v>
      </c>
      <c r="J167" s="5">
        <v>3599798348</v>
      </c>
      <c r="K167" s="5">
        <v>3966353818</v>
      </c>
      <c r="L167" s="5">
        <v>4288609642</v>
      </c>
      <c r="M167" s="6">
        <v>4771942432.17</v>
      </c>
      <c r="N167" s="6">
        <v>5053631282</v>
      </c>
      <c r="O167" s="6">
        <v>5069186391</v>
      </c>
      <c r="P167" s="5">
        <v>5323253556.2</v>
      </c>
      <c r="Q167" s="5">
        <v>5510612807</v>
      </c>
      <c r="R167" s="5">
        <v>5784982057</v>
      </c>
      <c r="S167" s="5">
        <v>5998018596</v>
      </c>
      <c r="T167" s="5">
        <v>6411906555</v>
      </c>
      <c r="U167" s="18">
        <v>6816647975</v>
      </c>
      <c r="V167" s="23">
        <v>7262481110.449999</v>
      </c>
      <c r="W167" s="25">
        <v>7854400380.709998</v>
      </c>
      <c r="X167">
        <v>8650226153.759996</v>
      </c>
    </row>
    <row r="168" spans="2:24" ht="12">
      <c r="B168" s="10" t="s">
        <v>44</v>
      </c>
      <c r="D168" s="11">
        <f aca="true" t="shared" si="6" ref="D168:U168">((D167-C167)/C167)</f>
        <v>0.1790181912606259</v>
      </c>
      <c r="E168" s="11">
        <f t="shared" si="6"/>
        <v>0.07601969462529691</v>
      </c>
      <c r="F168" s="11">
        <f t="shared" si="6"/>
        <v>0.09692238142807111</v>
      </c>
      <c r="G168" s="11">
        <f t="shared" si="6"/>
        <v>0.07731311880723979</v>
      </c>
      <c r="H168" s="11">
        <f t="shared" si="6"/>
        <v>0.10723622226265152</v>
      </c>
      <c r="I168" s="11">
        <f t="shared" si="6"/>
        <v>0.1062973326627148</v>
      </c>
      <c r="J168" s="11">
        <f t="shared" si="6"/>
        <v>0.08878240367469935</v>
      </c>
      <c r="K168" s="11">
        <f t="shared" si="6"/>
        <v>0.1018266676531071</v>
      </c>
      <c r="L168" s="11">
        <f t="shared" si="6"/>
        <v>0.08124737196604784</v>
      </c>
      <c r="M168" s="11">
        <f t="shared" si="6"/>
        <v>0.11270151179919398</v>
      </c>
      <c r="N168" s="11">
        <f t="shared" si="6"/>
        <v>0.05903022801176257</v>
      </c>
      <c r="O168" s="11">
        <f t="shared" si="6"/>
        <v>0.0030780063150638065</v>
      </c>
      <c r="P168" s="11">
        <f t="shared" si="6"/>
        <v>0.05011990990330894</v>
      </c>
      <c r="Q168" s="11">
        <f t="shared" si="6"/>
        <v>0.035196379210940015</v>
      </c>
      <c r="R168" s="11">
        <f t="shared" si="6"/>
        <v>0.04978924479169999</v>
      </c>
      <c r="S168" s="11">
        <f t="shared" si="6"/>
        <v>0.036825790797781206</v>
      </c>
      <c r="T168" s="11">
        <f t="shared" si="6"/>
        <v>0.06900411400458419</v>
      </c>
      <c r="U168" s="11">
        <f t="shared" si="6"/>
        <v>0.06312341212839151</v>
      </c>
      <c r="V168" s="11">
        <f>((V167-U167)/U167)</f>
        <v>0.06540357329366107</v>
      </c>
      <c r="W168" s="11">
        <f>((W167-V167)/V167)</f>
        <v>0.08150372596608692</v>
      </c>
      <c r="X168" s="11">
        <f>((X167-W167)/W167)</f>
        <v>0.10132228234818604</v>
      </c>
    </row>
    <row r="169" spans="2:24" ht="12">
      <c r="B169" s="1" t="s">
        <v>45</v>
      </c>
      <c r="C169" s="5">
        <f aca="true" t="shared" si="7" ref="C169:W169">AVERAGE(C10:C50,C57:C151,C158:C161)</f>
        <v>13238154.602941176</v>
      </c>
      <c r="D169" s="5">
        <f t="shared" si="7"/>
        <v>15608025.095588235</v>
      </c>
      <c r="E169" s="5">
        <f t="shared" si="7"/>
        <v>16794542.397058822</v>
      </c>
      <c r="F169" s="5">
        <f t="shared" si="7"/>
        <v>18558770.99259259</v>
      </c>
      <c r="G169" s="5">
        <f t="shared" si="7"/>
        <v>19846595.63970588</v>
      </c>
      <c r="H169" s="5">
        <f t="shared" si="7"/>
        <v>21974869.58088235</v>
      </c>
      <c r="I169" s="5">
        <f t="shared" si="7"/>
        <v>24310739.602941178</v>
      </c>
      <c r="J169" s="5">
        <f t="shared" si="7"/>
        <v>26469105.5</v>
      </c>
      <c r="K169" s="5">
        <f t="shared" si="7"/>
        <v>29599655.358208954</v>
      </c>
      <c r="L169" s="5">
        <f t="shared" si="7"/>
        <v>32004549.56716418</v>
      </c>
      <c r="M169" s="6">
        <f t="shared" si="7"/>
        <v>35611510.687835835</v>
      </c>
      <c r="N169" s="6">
        <f t="shared" si="7"/>
        <v>37713666.29850746</v>
      </c>
      <c r="O169" s="6">
        <f t="shared" si="7"/>
        <v>38024969.37179104</v>
      </c>
      <c r="P169" s="5">
        <f t="shared" si="7"/>
        <v>39725772.8102985</v>
      </c>
      <c r="Q169" s="5">
        <f t="shared" si="7"/>
        <v>41327652.79104478</v>
      </c>
      <c r="R169" s="5">
        <f t="shared" si="7"/>
        <v>43375072.41791045</v>
      </c>
      <c r="S169" s="5">
        <f t="shared" si="7"/>
        <v>45313890.43609022</v>
      </c>
      <c r="T169" s="5">
        <f t="shared" si="7"/>
        <v>48475790.56390978</v>
      </c>
      <c r="U169" s="5">
        <f t="shared" si="7"/>
        <v>51538873.7593985</v>
      </c>
      <c r="V169" s="5">
        <f t="shared" si="7"/>
        <v>54605121.13120302</v>
      </c>
      <c r="W169" s="5">
        <f t="shared" si="7"/>
        <v>59055641.96022556</v>
      </c>
      <c r="X169" s="5">
        <f>AVERAGE(X10:X50,X57:X151,X158:X161)</f>
        <v>65532016.316363625</v>
      </c>
    </row>
    <row r="170" spans="2:24" ht="12">
      <c r="B170" s="1" t="s">
        <v>46</v>
      </c>
      <c r="C170" s="5">
        <f aca="true" t="shared" si="8" ref="C170:W170">MIN(C10:C50,C57:C151,C158:C161)</f>
        <v>388245</v>
      </c>
      <c r="D170" s="5">
        <f t="shared" si="8"/>
        <v>445271</v>
      </c>
      <c r="E170" s="5">
        <f t="shared" si="8"/>
        <v>495011</v>
      </c>
      <c r="F170" s="5">
        <f t="shared" si="8"/>
        <v>526495</v>
      </c>
      <c r="G170" s="5">
        <f t="shared" si="8"/>
        <v>503494</v>
      </c>
      <c r="H170" s="5">
        <f t="shared" si="8"/>
        <v>539418</v>
      </c>
      <c r="I170" s="5">
        <f t="shared" si="8"/>
        <v>633622</v>
      </c>
      <c r="J170" s="5">
        <f t="shared" si="8"/>
        <v>702734</v>
      </c>
      <c r="K170" s="5">
        <f t="shared" si="8"/>
        <v>1444797</v>
      </c>
      <c r="L170" s="5">
        <f t="shared" si="8"/>
        <v>1759280</v>
      </c>
      <c r="M170" s="6">
        <f t="shared" si="8"/>
        <v>1966269.62</v>
      </c>
      <c r="N170" s="6">
        <f t="shared" si="8"/>
        <v>2180878</v>
      </c>
      <c r="O170" s="6">
        <f t="shared" si="8"/>
        <v>2168262.18</v>
      </c>
      <c r="P170" s="5">
        <f t="shared" si="8"/>
        <v>2239306.05</v>
      </c>
      <c r="Q170" s="5">
        <f t="shared" si="8"/>
        <v>2207600</v>
      </c>
      <c r="R170" s="5">
        <f t="shared" si="8"/>
        <v>2359085</v>
      </c>
      <c r="S170" s="5">
        <f t="shared" si="8"/>
        <v>2439829</v>
      </c>
      <c r="T170" s="5">
        <f t="shared" si="8"/>
        <v>2495364</v>
      </c>
      <c r="U170" s="5">
        <f t="shared" si="8"/>
        <v>2392614</v>
      </c>
      <c r="V170" s="5">
        <f t="shared" si="8"/>
        <v>2717172.67</v>
      </c>
      <c r="W170" s="5">
        <f t="shared" si="8"/>
        <v>2763252.03</v>
      </c>
      <c r="X170" s="5">
        <f>MIN(X10:X50,X57:X151,X158:X161)</f>
        <v>2897532.96</v>
      </c>
    </row>
    <row r="171" spans="2:24" ht="12">
      <c r="B171" s="1" t="s">
        <v>47</v>
      </c>
      <c r="C171" s="5">
        <f aca="true" t="shared" si="9" ref="C171:W171">MAX(C10:C50,C57:C151,C158:C161)</f>
        <v>285930873</v>
      </c>
      <c r="D171" s="5">
        <f t="shared" si="9"/>
        <v>341152498</v>
      </c>
      <c r="E171" s="5">
        <f t="shared" si="9"/>
        <v>382598222</v>
      </c>
      <c r="F171" s="5">
        <f t="shared" si="9"/>
        <v>428759042</v>
      </c>
      <c r="G171" s="5">
        <f t="shared" si="9"/>
        <v>455226243</v>
      </c>
      <c r="H171" s="5">
        <f t="shared" si="9"/>
        <v>510021142</v>
      </c>
      <c r="I171" s="5">
        <f t="shared" si="9"/>
        <v>545234924</v>
      </c>
      <c r="J171" s="5">
        <f t="shared" si="9"/>
        <v>597494701</v>
      </c>
      <c r="K171" s="5">
        <f t="shared" si="9"/>
        <v>674590496</v>
      </c>
      <c r="L171" s="5">
        <f t="shared" si="9"/>
        <v>736109858</v>
      </c>
      <c r="M171" s="6">
        <f t="shared" si="9"/>
        <v>808388646.58</v>
      </c>
      <c r="N171" s="6">
        <f t="shared" si="9"/>
        <v>858725316</v>
      </c>
      <c r="O171" s="6">
        <f t="shared" si="9"/>
        <v>861262389.06</v>
      </c>
      <c r="P171" s="5">
        <f t="shared" si="9"/>
        <v>832704118.8</v>
      </c>
      <c r="Q171" s="5">
        <f t="shared" si="9"/>
        <v>881536381</v>
      </c>
      <c r="R171" s="5">
        <f t="shared" si="9"/>
        <v>937421358</v>
      </c>
      <c r="S171" s="5">
        <f t="shared" si="9"/>
        <v>955344347</v>
      </c>
      <c r="T171" s="5">
        <f t="shared" si="9"/>
        <v>1040416343</v>
      </c>
      <c r="U171" s="5">
        <f t="shared" si="9"/>
        <v>1136707291</v>
      </c>
      <c r="V171" s="5">
        <f t="shared" si="9"/>
        <v>1183407025.35</v>
      </c>
      <c r="W171" s="5">
        <f t="shared" si="9"/>
        <v>1304611242.2099986</v>
      </c>
      <c r="X171" s="5">
        <f>MAX(X10:X50,X57:X151,X158:X161)</f>
        <v>1481683435.47</v>
      </c>
    </row>
    <row r="172" spans="2:24" ht="12">
      <c r="B172" s="1" t="s">
        <v>48</v>
      </c>
      <c r="C172" s="5">
        <f aca="true" t="shared" si="10" ref="C172:U172">C171-C170</f>
        <v>285542628</v>
      </c>
      <c r="D172" s="5">
        <f t="shared" si="10"/>
        <v>340707227</v>
      </c>
      <c r="E172" s="5">
        <f t="shared" si="10"/>
        <v>382103211</v>
      </c>
      <c r="F172" s="5">
        <f t="shared" si="10"/>
        <v>428232547</v>
      </c>
      <c r="G172" s="5">
        <f t="shared" si="10"/>
        <v>454722749</v>
      </c>
      <c r="H172" s="5">
        <f t="shared" si="10"/>
        <v>509481724</v>
      </c>
      <c r="I172" s="5">
        <f t="shared" si="10"/>
        <v>544601302</v>
      </c>
      <c r="J172" s="5">
        <f t="shared" si="10"/>
        <v>596791967</v>
      </c>
      <c r="K172" s="5">
        <f t="shared" si="10"/>
        <v>673145699</v>
      </c>
      <c r="L172" s="5">
        <f t="shared" si="10"/>
        <v>734350578</v>
      </c>
      <c r="M172" s="6">
        <f t="shared" si="10"/>
        <v>806422376.96</v>
      </c>
      <c r="N172" s="6">
        <f t="shared" si="10"/>
        <v>856544438</v>
      </c>
      <c r="O172" s="6">
        <f t="shared" si="10"/>
        <v>859094126.88</v>
      </c>
      <c r="P172" s="5">
        <f t="shared" si="10"/>
        <v>830464812.75</v>
      </c>
      <c r="Q172" s="5">
        <f t="shared" si="10"/>
        <v>879328781</v>
      </c>
      <c r="R172" s="5">
        <f t="shared" si="10"/>
        <v>935062273</v>
      </c>
      <c r="S172" s="5">
        <f t="shared" si="10"/>
        <v>952904518</v>
      </c>
      <c r="T172" s="5">
        <f t="shared" si="10"/>
        <v>1037920979</v>
      </c>
      <c r="U172" s="5">
        <f t="shared" si="10"/>
        <v>1134314677</v>
      </c>
      <c r="V172" s="5">
        <f>V171-V170</f>
        <v>1180689852.6799998</v>
      </c>
      <c r="W172" s="5">
        <f>W171-W170</f>
        <v>1301847990.1799986</v>
      </c>
      <c r="X172" s="5">
        <f>X171-X170</f>
        <v>1478785902.51</v>
      </c>
    </row>
    <row r="176" spans="2:23" ht="12">
      <c r="B176" t="s">
        <v>72</v>
      </c>
      <c r="O176" s="2"/>
      <c r="Q176" s="5"/>
      <c r="R176" s="5"/>
      <c r="S176" s="5"/>
      <c r="T176" s="5"/>
      <c r="U176" s="5"/>
      <c r="V176" s="5"/>
      <c r="W176" s="5"/>
    </row>
    <row r="177" spans="2:15" ht="12">
      <c r="B177" s="36" t="s">
        <v>50</v>
      </c>
      <c r="C177" s="19"/>
      <c r="D177" s="19"/>
      <c r="E177" s="19"/>
      <c r="F177" s="19"/>
      <c r="G177" s="19"/>
      <c r="O177" s="6"/>
    </row>
    <row r="178" spans="2:7" ht="12">
      <c r="B178" s="36" t="s">
        <v>51</v>
      </c>
      <c r="C178" s="19"/>
      <c r="D178" s="19"/>
      <c r="E178" s="19"/>
      <c r="F178" s="19"/>
      <c r="G178" s="19"/>
    </row>
    <row r="179" spans="2:7" ht="12">
      <c r="B179" s="36" t="s">
        <v>52</v>
      </c>
      <c r="C179" s="19"/>
      <c r="D179" s="19"/>
      <c r="E179" s="19"/>
      <c r="F179" s="19"/>
      <c r="G179" s="19"/>
    </row>
    <row r="180" spans="2:7" ht="12">
      <c r="B180" s="36" t="s">
        <v>53</v>
      </c>
      <c r="C180" s="19"/>
      <c r="D180" s="19"/>
      <c r="E180" s="19"/>
      <c r="F180" s="19"/>
      <c r="G180" s="19"/>
    </row>
    <row r="181" spans="2:7" ht="12">
      <c r="B181" s="36" t="s">
        <v>54</v>
      </c>
      <c r="C181" s="19"/>
      <c r="D181" s="19"/>
      <c r="E181" s="19"/>
      <c r="F181" s="19"/>
      <c r="G181" s="19"/>
    </row>
    <row r="182" spans="2:7" ht="12">
      <c r="B182" s="36" t="s">
        <v>55</v>
      </c>
      <c r="C182" s="19"/>
      <c r="D182" s="19"/>
      <c r="E182" s="19"/>
      <c r="F182" s="19"/>
      <c r="G182" s="19"/>
    </row>
    <row r="183" spans="2:7" ht="12">
      <c r="B183" s="36" t="s">
        <v>56</v>
      </c>
      <c r="C183" s="19"/>
      <c r="D183" s="19"/>
      <c r="E183" s="19"/>
      <c r="F183" s="19"/>
      <c r="G183" s="19"/>
    </row>
    <row r="184" spans="2:7" ht="12">
      <c r="B184" s="36" t="s">
        <v>57</v>
      </c>
      <c r="C184" s="19"/>
      <c r="D184" s="19"/>
      <c r="E184" s="19"/>
      <c r="F184" s="19"/>
      <c r="G184" s="19"/>
    </row>
    <row r="185" spans="2:7" ht="12">
      <c r="B185" s="36" t="s">
        <v>64</v>
      </c>
      <c r="C185" s="19"/>
      <c r="D185" s="19"/>
      <c r="E185" s="19"/>
      <c r="F185" s="19"/>
      <c r="G185" s="19"/>
    </row>
    <row r="186" spans="1:22" s="32" customFormat="1" ht="12">
      <c r="A186"/>
      <c r="B186" s="31" t="s">
        <v>24</v>
      </c>
      <c r="C186" s="37"/>
      <c r="D186" s="38"/>
      <c r="E186" s="38"/>
      <c r="F186" s="38"/>
      <c r="G186" s="38"/>
      <c r="H186" s="29"/>
      <c r="I186" s="29"/>
      <c r="J186" s="29"/>
      <c r="K186" s="29"/>
      <c r="L186" s="29"/>
      <c r="M186" s="29"/>
      <c r="N186" s="29"/>
      <c r="P186" s="33"/>
      <c r="Q186" s="33"/>
      <c r="R186" s="33"/>
      <c r="S186" s="33"/>
      <c r="T186" s="33"/>
      <c r="U186" s="33"/>
      <c r="V186" s="33"/>
    </row>
    <row r="187" spans="2:7" ht="12">
      <c r="B187" s="19" t="s">
        <v>25</v>
      </c>
      <c r="C187" s="19"/>
      <c r="D187" s="19"/>
      <c r="E187" s="19"/>
      <c r="F187" s="19"/>
      <c r="G187" s="19"/>
    </row>
    <row r="188" ht="12">
      <c r="B188" s="1"/>
    </row>
    <row r="191" spans="2:6" ht="12">
      <c r="B191" s="39" t="s">
        <v>73</v>
      </c>
      <c r="C191" s="19"/>
      <c r="D191" s="19"/>
      <c r="E191" s="19"/>
      <c r="F191" s="19"/>
    </row>
    <row r="192" spans="2:6" ht="12">
      <c r="B192" s="19"/>
      <c r="C192" s="39" t="s">
        <v>26</v>
      </c>
      <c r="D192" s="19"/>
      <c r="E192" s="19"/>
      <c r="F192" s="19"/>
    </row>
    <row r="193" spans="2:6" ht="12">
      <c r="B193" s="19"/>
      <c r="C193" s="39" t="s">
        <v>27</v>
      </c>
      <c r="D193" s="19"/>
      <c r="E193" s="19"/>
      <c r="F193" s="19"/>
    </row>
    <row r="194" spans="2:6" ht="12">
      <c r="B194" s="19"/>
      <c r="C194" s="19" t="s">
        <v>23</v>
      </c>
      <c r="D194" s="19"/>
      <c r="E194" s="19"/>
      <c r="F194" s="19"/>
    </row>
    <row r="195" spans="2:6" ht="12">
      <c r="B195" s="19"/>
      <c r="C195" s="19"/>
      <c r="D195" s="19"/>
      <c r="E195" s="19"/>
      <c r="F195" s="19"/>
    </row>
    <row r="197" spans="1:22" s="27" customFormat="1" ht="12">
      <c r="A197"/>
      <c r="B197" s="30"/>
      <c r="D197" s="28"/>
      <c r="E197" s="28"/>
      <c r="F197" s="28"/>
      <c r="G197" s="28"/>
      <c r="H197" s="28"/>
      <c r="I197" s="28"/>
      <c r="J197" s="28"/>
      <c r="K197" s="28"/>
      <c r="L197" s="28"/>
      <c r="M197" s="28"/>
      <c r="N197" s="28"/>
      <c r="P197"/>
      <c r="Q197"/>
      <c r="R197"/>
      <c r="S197"/>
      <c r="T197"/>
      <c r="U197"/>
      <c r="V197"/>
    </row>
    <row r="198" spans="1:22" s="27" customFormat="1" ht="12">
      <c r="A198"/>
      <c r="B198" s="30"/>
      <c r="D198" s="28"/>
      <c r="E198" s="28"/>
      <c r="F198" s="28"/>
      <c r="G198" s="28"/>
      <c r="H198" s="28"/>
      <c r="I198" s="28"/>
      <c r="J198" s="28"/>
      <c r="K198" s="28"/>
      <c r="L198" s="28"/>
      <c r="M198" s="28"/>
      <c r="N198" s="28"/>
      <c r="P198"/>
      <c r="Q198"/>
      <c r="R198"/>
      <c r="S198"/>
      <c r="T198"/>
      <c r="U198"/>
      <c r="V198"/>
    </row>
    <row r="199" spans="1:22" s="32" customFormat="1" ht="12">
      <c r="A199"/>
      <c r="B199" s="31"/>
      <c r="D199" s="29"/>
      <c r="E199" s="29"/>
      <c r="F199" s="29"/>
      <c r="G199" s="29"/>
      <c r="H199" s="29"/>
      <c r="I199" s="29"/>
      <c r="J199" s="29"/>
      <c r="K199" s="29"/>
      <c r="L199" s="29"/>
      <c r="M199" s="29"/>
      <c r="N199" s="29"/>
      <c r="P199" s="33"/>
      <c r="Q199" s="33"/>
      <c r="R199" s="33"/>
      <c r="S199" s="33"/>
      <c r="T199" s="33"/>
      <c r="U199" s="33"/>
      <c r="V199" s="33"/>
    </row>
    <row r="202" spans="2:12" ht="12">
      <c r="B202" s="1"/>
      <c r="C202" s="5"/>
      <c r="D202" s="5"/>
      <c r="E202" s="5"/>
      <c r="F202" s="5"/>
      <c r="G202" s="5"/>
      <c r="H202" s="5"/>
      <c r="I202" s="5"/>
      <c r="J202" s="5"/>
      <c r="K202" s="5"/>
      <c r="L202" s="5"/>
    </row>
    <row r="204" spans="2:12" ht="12">
      <c r="B204" s="1"/>
      <c r="C204" s="5"/>
      <c r="D204" s="5"/>
      <c r="E204" s="5"/>
      <c r="F204" s="5"/>
      <c r="G204" s="5"/>
      <c r="H204" s="5"/>
      <c r="I204" s="5"/>
      <c r="J204" s="5"/>
      <c r="K204" s="5"/>
      <c r="L204" s="5"/>
    </row>
    <row r="207" spans="2:11" ht="12">
      <c r="B207" s="1"/>
      <c r="C207" s="5"/>
      <c r="D207" s="5"/>
      <c r="E207" s="5"/>
      <c r="F207" s="5"/>
      <c r="G207" s="5"/>
      <c r="H207" s="5"/>
      <c r="I207" s="5"/>
      <c r="J207" s="5"/>
      <c r="K207" s="5"/>
    </row>
    <row r="211" spans="2:11" ht="12">
      <c r="B211" s="1"/>
      <c r="C211" s="5"/>
      <c r="D211" s="5"/>
      <c r="E211" s="5"/>
      <c r="F211" s="5"/>
      <c r="G211" s="5"/>
      <c r="H211" s="5"/>
      <c r="I211" s="5"/>
      <c r="J211" s="5"/>
      <c r="K211" s="5"/>
    </row>
    <row r="213" spans="2:11" ht="12">
      <c r="B213" s="1"/>
      <c r="C213" s="5"/>
      <c r="D213" s="5"/>
      <c r="E213" s="5"/>
      <c r="F213" s="5"/>
      <c r="G213" s="5"/>
      <c r="H213" s="5"/>
      <c r="I213" s="5"/>
      <c r="J213" s="5"/>
      <c r="K213" s="5"/>
    </row>
  </sheetData>
  <conditionalFormatting sqref="X104:X151 X159 X161 X10 X12:X15 X17:X19 X21:X43 X45:X50 X58:X102">
    <cfRule type="expression" priority="1" dxfId="0" stopIfTrue="1">
      <formula>M10=$D$8</formula>
    </cfRule>
  </conditionalFormatting>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X197"/>
  <sheetViews>
    <sheetView workbookViewId="0" topLeftCell="A160">
      <selection activeCell="C165" sqref="C165"/>
    </sheetView>
  </sheetViews>
  <sheetFormatPr defaultColWidth="12.625" defaultRowHeight="12.75"/>
  <cols>
    <col min="1" max="1" width="6.625" style="0" customWidth="1"/>
    <col min="2" max="2" width="20.625" style="0" customWidth="1"/>
    <col min="3" max="12" width="8.875" style="0" customWidth="1"/>
    <col min="13" max="16" width="14.625" style="0" customWidth="1"/>
    <col min="17" max="24" width="8.875" style="0" customWidth="1"/>
    <col min="25" max="25" width="7.50390625" style="0" customWidth="1"/>
    <col min="26" max="27" width="18.00390625" style="0" customWidth="1"/>
    <col min="28" max="16384" width="8.875" style="0" customWidth="1"/>
  </cols>
  <sheetData>
    <row r="1" ht="12">
      <c r="B1" s="1" t="s">
        <v>82</v>
      </c>
    </row>
    <row r="3" ht="12">
      <c r="B3" s="1" t="s">
        <v>83</v>
      </c>
    </row>
    <row r="4" ht="12">
      <c r="B4" s="1" t="s">
        <v>8</v>
      </c>
    </row>
    <row r="6" spans="3:24" ht="12">
      <c r="C6" s="3" t="s">
        <v>84</v>
      </c>
      <c r="D6" s="3" t="s">
        <v>85</v>
      </c>
      <c r="E6" s="3" t="s">
        <v>86</v>
      </c>
      <c r="F6" s="3" t="s">
        <v>87</v>
      </c>
      <c r="G6" s="3" t="s">
        <v>88</v>
      </c>
      <c r="H6" s="3" t="s">
        <v>89</v>
      </c>
      <c r="I6" s="3" t="s">
        <v>90</v>
      </c>
      <c r="J6" s="3" t="s">
        <v>91</v>
      </c>
      <c r="K6" s="3" t="s">
        <v>92</v>
      </c>
      <c r="L6" s="4" t="s">
        <v>93</v>
      </c>
      <c r="M6" s="4" t="s">
        <v>94</v>
      </c>
      <c r="N6" s="3" t="s">
        <v>95</v>
      </c>
      <c r="O6" s="3" t="s">
        <v>96</v>
      </c>
      <c r="P6" s="3" t="s">
        <v>97</v>
      </c>
      <c r="Q6" s="3" t="s">
        <v>98</v>
      </c>
      <c r="R6" s="3" t="s">
        <v>99</v>
      </c>
      <c r="S6" s="3" t="s">
        <v>100</v>
      </c>
      <c r="T6" s="3" t="s">
        <v>101</v>
      </c>
      <c r="U6" s="3" t="s">
        <v>76</v>
      </c>
      <c r="V6" s="3" t="s">
        <v>77</v>
      </c>
      <c r="W6" s="3" t="s">
        <v>78</v>
      </c>
      <c r="X6" s="3" t="s">
        <v>80</v>
      </c>
    </row>
    <row r="8" spans="1:2" ht="12">
      <c r="A8" t="s">
        <v>75</v>
      </c>
      <c r="B8" s="1" t="s">
        <v>102</v>
      </c>
    </row>
    <row r="10" spans="1:24" ht="12">
      <c r="A10">
        <v>1</v>
      </c>
      <c r="B10" s="1" t="s">
        <v>103</v>
      </c>
      <c r="C10" s="5">
        <f>EDFEDER!C10/ADM!C10</f>
        <v>230.9821352615908</v>
      </c>
      <c r="D10" s="5">
        <f>EDFEDER!D10/ADM!D10</f>
        <v>247.81854043392505</v>
      </c>
      <c r="E10" s="5">
        <f>EDFEDER!E10/ADM!E10</f>
        <v>207.87197817702943</v>
      </c>
      <c r="F10" s="5">
        <f>EDFEDER!F10/ADM!F10</f>
        <v>250.78044871794873</v>
      </c>
      <c r="G10" s="5">
        <f>EDFEDER!G10/ADM!G10</f>
        <v>195.19761744644057</v>
      </c>
      <c r="H10" s="5">
        <f>EDFEDER!H10/ADM!H10</f>
        <v>193.20665781487102</v>
      </c>
      <c r="I10" s="5">
        <f>EDFEDER!I10/ADM!I10</f>
        <v>235.35450957743768</v>
      </c>
      <c r="J10" s="5">
        <f>EDFEDER!J10/ADM!J10</f>
        <v>241.31397459165154</v>
      </c>
      <c r="K10" s="5">
        <f>EDFEDER!K10/ADM!K10</f>
        <v>271.87665894249</v>
      </c>
      <c r="L10" s="5">
        <f>EDFEDER!L10/ADM!L10</f>
        <v>293.75527697417766</v>
      </c>
      <c r="M10" s="5">
        <f>EDFEDER!M10/ADM!M10</f>
        <v>381.8360620188659</v>
      </c>
      <c r="N10" s="5">
        <f>EDFEDER!N10/ADM!N10</f>
        <v>336.85639192598825</v>
      </c>
      <c r="O10" s="5">
        <f>EDFEDER!O10/ADM!O10</f>
        <v>435.8881743557772</v>
      </c>
      <c r="P10" s="5">
        <f>EDFEDER!P10/ADM!P10</f>
        <v>466.7155413105413</v>
      </c>
      <c r="Q10" s="5">
        <f>EDFEDER!Q10/ADM!Q10</f>
        <v>434.23058775259</v>
      </c>
      <c r="R10" s="5">
        <f>EDFEDER!R10/ADM!R10</f>
        <v>436.94944336635683</v>
      </c>
      <c r="S10" s="5">
        <f>EDFEDER!S10/ADM!S10</f>
        <v>338.5269664041471</v>
      </c>
      <c r="T10" s="5">
        <f>EDFEDER!T10/ADM!T10</f>
        <v>368.55305623471884</v>
      </c>
      <c r="U10" s="5">
        <f>EDFEDER!U10/ADM!U10</f>
        <v>441.82954437363264</v>
      </c>
      <c r="V10" s="5">
        <f>EDFEDER!V10/ADM!V10</f>
        <v>474.4660160206243</v>
      </c>
      <c r="W10" s="5">
        <f>EDFEDER!W10/ADM!W10</f>
        <v>679.1112271279017</v>
      </c>
      <c r="X10" s="5">
        <f>EDFEDER!X10/ADM!X10</f>
        <v>511.6056778595798</v>
      </c>
    </row>
    <row r="11" spans="1:24" ht="12">
      <c r="A11">
        <v>2</v>
      </c>
      <c r="B11" s="1" t="s">
        <v>104</v>
      </c>
      <c r="C11" s="7" t="s">
        <v>105</v>
      </c>
      <c r="D11" s="7" t="s">
        <v>105</v>
      </c>
      <c r="E11" s="7" t="s">
        <v>105</v>
      </c>
      <c r="F11" s="7" t="s">
        <v>105</v>
      </c>
      <c r="G11" s="7" t="s">
        <v>105</v>
      </c>
      <c r="H11" s="7" t="s">
        <v>105</v>
      </c>
      <c r="I11" s="7" t="s">
        <v>105</v>
      </c>
      <c r="J11" s="7" t="s">
        <v>105</v>
      </c>
      <c r="K11" s="7" t="s">
        <v>105</v>
      </c>
      <c r="L11" s="7" t="s">
        <v>105</v>
      </c>
      <c r="M11" s="7" t="s">
        <v>105</v>
      </c>
      <c r="N11" s="7" t="s">
        <v>105</v>
      </c>
      <c r="O11" s="7" t="s">
        <v>105</v>
      </c>
      <c r="P11" s="7" t="s">
        <v>105</v>
      </c>
      <c r="Q11" s="7" t="s">
        <v>105</v>
      </c>
      <c r="R11" s="7" t="s">
        <v>105</v>
      </c>
      <c r="S11" s="7" t="s">
        <v>105</v>
      </c>
      <c r="T11" s="7" t="s">
        <v>105</v>
      </c>
      <c r="U11" s="7" t="s">
        <v>105</v>
      </c>
      <c r="V11" s="7" t="s">
        <v>105</v>
      </c>
      <c r="W11" s="7" t="s">
        <v>105</v>
      </c>
      <c r="X11" s="7" t="s">
        <v>105</v>
      </c>
    </row>
    <row r="12" spans="1:24" ht="12">
      <c r="A12">
        <v>3</v>
      </c>
      <c r="B12" s="1" t="s">
        <v>106</v>
      </c>
      <c r="C12" s="5">
        <f>EDFEDER!C12/ADM!C12</f>
        <v>189.06412043490383</v>
      </c>
      <c r="D12" s="5">
        <f>EDFEDER!D12/ADM!D12</f>
        <v>186.67426900584795</v>
      </c>
      <c r="E12" s="5">
        <f>EDFEDER!E12/ADM!E12</f>
        <v>181.07099329677027</v>
      </c>
      <c r="F12" s="5">
        <f>EDFEDER!F12/ADM!F12</f>
        <v>166.1280849734458</v>
      </c>
      <c r="G12" s="5">
        <f>EDFEDER!G12/ADM!G12</f>
        <v>208.2935388652017</v>
      </c>
      <c r="H12" s="5">
        <f>EDFEDER!H12/ADM!H12</f>
        <v>221.4013967409378</v>
      </c>
      <c r="I12" s="5">
        <f>EDFEDER!I12/ADM!I12</f>
        <v>240.75701551667217</v>
      </c>
      <c r="J12" s="5">
        <f>EDFEDER!J12/ADM!J12</f>
        <v>225.04833836858006</v>
      </c>
      <c r="K12" s="5">
        <f>EDFEDER!K12/ADM!K12</f>
        <v>261.0351845463953</v>
      </c>
      <c r="L12" s="5">
        <f>EDFEDER!L12/ADM!L12</f>
        <v>316.3757469244288</v>
      </c>
      <c r="M12" s="5">
        <f>EDFEDER!M12/ADM!M12</f>
        <v>323.8373772280829</v>
      </c>
      <c r="N12" s="5">
        <f>EDFEDER!N12/ADM!N12</f>
        <v>352.1354051054384</v>
      </c>
      <c r="O12" s="5">
        <f>EDFEDER!O12/ADM!O12</f>
        <v>540.88617467582</v>
      </c>
      <c r="P12" s="5">
        <f>EDFEDER!P12/ADM!P12</f>
        <v>327.01712625871414</v>
      </c>
      <c r="Q12" s="5">
        <f>EDFEDER!Q12/ADM!Q12</f>
        <v>471.8883534136546</v>
      </c>
      <c r="R12" s="5">
        <f>EDFEDER!R12/ADM!R12</f>
        <v>469.77055067837193</v>
      </c>
      <c r="S12" s="5">
        <f>EDFEDER!S12/ADM!S12</f>
        <v>401.60459770114943</v>
      </c>
      <c r="T12" s="5">
        <f>EDFEDER!T12/ADM!T12</f>
        <v>481.03071948261925</v>
      </c>
      <c r="U12" s="5">
        <f>EDFEDER!U12/ADM!U12</f>
        <v>525.0973415132925</v>
      </c>
      <c r="V12" s="5">
        <f>EDFEDER!V12/ADM!V12</f>
        <v>492.06642136248945</v>
      </c>
      <c r="W12" s="5">
        <f>EDFEDER!W12/ADM!W12</f>
        <v>782.353921063921</v>
      </c>
      <c r="X12" s="5">
        <f>EDFEDER!X12/ADM!X12</f>
        <v>868.6801107325383</v>
      </c>
    </row>
    <row r="13" spans="1:24" ht="12">
      <c r="A13">
        <v>4</v>
      </c>
      <c r="B13" s="1" t="s">
        <v>107</v>
      </c>
      <c r="C13" s="5">
        <f>EDFEDER!C13/ADM!C13</f>
        <v>118.66689847009735</v>
      </c>
      <c r="D13" s="5">
        <f>EDFEDER!D13/ADM!D13</f>
        <v>124.71933471933473</v>
      </c>
      <c r="E13" s="5">
        <f>EDFEDER!E13/ADM!E13</f>
        <v>111.16346153846153</v>
      </c>
      <c r="F13" s="5">
        <f>EDFEDER!F13/ADM!F13</f>
        <v>107.9367088607595</v>
      </c>
      <c r="G13" s="5">
        <f>EDFEDER!G13/ADM!G13</f>
        <v>110.44174041297936</v>
      </c>
      <c r="H13" s="5">
        <f>EDFEDER!H13/ADM!H13</f>
        <v>125.4020771513353</v>
      </c>
      <c r="I13" s="5">
        <f>EDFEDER!I13/ADM!I13</f>
        <v>141.08841463414635</v>
      </c>
      <c r="J13" s="5">
        <f>EDFEDER!J13/ADM!J13</f>
        <v>146.87829457364342</v>
      </c>
      <c r="K13" s="5">
        <f>EDFEDER!K13/ADM!K13</f>
        <v>144.24348534201954</v>
      </c>
      <c r="L13" s="5">
        <f>EDFEDER!L13/ADM!L13</f>
        <v>167.76070528967256</v>
      </c>
      <c r="M13" s="5">
        <f>EDFEDER!M13/ADM!M13</f>
        <v>180.86508665511266</v>
      </c>
      <c r="N13" s="5">
        <f>EDFEDER!N13/ADM!N13</f>
        <v>214.89449954914338</v>
      </c>
      <c r="O13" s="5">
        <f>EDFEDER!O13/ADM!O13</f>
        <v>326.4223062558356</v>
      </c>
      <c r="P13" s="5">
        <f>EDFEDER!P13/ADM!P13</f>
        <v>331.66194731890874</v>
      </c>
      <c r="Q13" s="5">
        <f>EDFEDER!Q13/ADM!Q13</f>
        <v>274.0462700661001</v>
      </c>
      <c r="R13" s="5">
        <f>EDFEDER!R13/ADM!R13</f>
        <v>352.4301675977654</v>
      </c>
      <c r="S13" s="5">
        <f>EDFEDER!S13/ADM!S13</f>
        <v>340.38783269961976</v>
      </c>
      <c r="T13" s="5">
        <f>EDFEDER!T13/ADM!T13</f>
        <v>318.54468485418624</v>
      </c>
      <c r="U13" s="5">
        <f>EDFEDER!U13/ADM!U13</f>
        <v>412.30467289719627</v>
      </c>
      <c r="V13" s="5">
        <f>EDFEDER!V13/ADM!V13</f>
        <v>416.5573932788374</v>
      </c>
      <c r="W13" s="5">
        <f>EDFEDER!W13/ADM!W13</f>
        <v>462.31036705461054</v>
      </c>
      <c r="X13" s="5">
        <f>EDFEDER!X13/ADM!X13</f>
        <v>488.91079964061095</v>
      </c>
    </row>
    <row r="14" spans="1:24" ht="12">
      <c r="A14">
        <v>5</v>
      </c>
      <c r="B14" s="1" t="s">
        <v>108</v>
      </c>
      <c r="C14" s="5">
        <f>EDFEDER!C14/ADM!C14</f>
        <v>307.1529821843532</v>
      </c>
      <c r="D14" s="5">
        <f>EDFEDER!D14/ADM!D14</f>
        <v>283.54639175257734</v>
      </c>
      <c r="E14" s="5">
        <f>EDFEDER!E14/ADM!E14</f>
        <v>293.49751243781094</v>
      </c>
      <c r="F14" s="5">
        <f>EDFEDER!F14/ADM!F14</f>
        <v>252.7062775561621</v>
      </c>
      <c r="G14" s="5">
        <f>EDFEDER!G14/ADM!G14</f>
        <v>327.81353383458645</v>
      </c>
      <c r="H14" s="5">
        <f>EDFEDER!H14/ADM!H14</f>
        <v>332.4923780487805</v>
      </c>
      <c r="I14" s="5">
        <f>EDFEDER!I14/ADM!I14</f>
        <v>160.71978260869565</v>
      </c>
      <c r="J14" s="5">
        <f>EDFEDER!J14/ADM!J14</f>
        <v>221.41592128801432</v>
      </c>
      <c r="K14" s="5">
        <f>EDFEDER!K14/ADM!K14</f>
        <v>352.3220114689016</v>
      </c>
      <c r="L14" s="5">
        <f>EDFEDER!L14/ADM!L14</f>
        <v>275.52568724650746</v>
      </c>
      <c r="M14" s="5">
        <f>EDFEDER!M14/ADM!M14</f>
        <v>294.4725463172164</v>
      </c>
      <c r="N14" s="5">
        <f>EDFEDER!N14/ADM!N14</f>
        <v>349.7849630789886</v>
      </c>
      <c r="O14" s="5">
        <f>EDFEDER!O14/ADM!O14</f>
        <v>373.0190427653445</v>
      </c>
      <c r="P14" s="5">
        <f>EDFEDER!P14/ADM!P14</f>
        <v>299.6622254143646</v>
      </c>
      <c r="Q14" s="5">
        <f>EDFEDER!Q14/ADM!Q14</f>
        <v>345.2253771073647</v>
      </c>
      <c r="R14" s="5">
        <f>EDFEDER!R14/ADM!R14</f>
        <v>452.2505628095453</v>
      </c>
      <c r="S14" s="5">
        <f>EDFEDER!S14/ADM!S14</f>
        <v>507.3601000909918</v>
      </c>
      <c r="T14" s="5">
        <f>EDFEDER!T14/ADM!T14</f>
        <v>535.533670420593</v>
      </c>
      <c r="U14" s="5">
        <f>EDFEDER!U14/ADM!U14</f>
        <v>545.9691004806592</v>
      </c>
      <c r="V14" s="5">
        <f>EDFEDER!V14/ADM!V14</f>
        <v>605.5443135457253</v>
      </c>
      <c r="W14" s="5">
        <f>EDFEDER!W14/ADM!W14</f>
        <v>636.6484507688776</v>
      </c>
      <c r="X14" s="5">
        <f>EDFEDER!X14/ADM!X14</f>
        <v>758.0404203851573</v>
      </c>
    </row>
    <row r="15" spans="1:24" ht="12">
      <c r="A15">
        <v>6</v>
      </c>
      <c r="B15" s="1" t="s">
        <v>109</v>
      </c>
      <c r="C15" s="5">
        <f>EDFEDER!C15/ADM!C15</f>
        <v>186.46413998744507</v>
      </c>
      <c r="D15" s="5">
        <f>EDFEDER!D15/ADM!D15</f>
        <v>160.50975737335534</v>
      </c>
      <c r="E15" s="5">
        <f>EDFEDER!E15/ADM!E15</f>
        <v>145.27356844283918</v>
      </c>
      <c r="F15" s="5">
        <f>EDFEDER!F15/ADM!F15</f>
        <v>150.8050092383494</v>
      </c>
      <c r="G15" s="5">
        <f>EDFEDER!G15/ADM!G15</f>
        <v>163.13736442958492</v>
      </c>
      <c r="H15" s="5">
        <f>EDFEDER!H15/ADM!H15</f>
        <v>192.62921936679288</v>
      </c>
      <c r="I15" s="5">
        <f>EDFEDER!I15/ADM!I15</f>
        <v>181.377153218495</v>
      </c>
      <c r="J15" s="5">
        <f>EDFEDER!J15/ADM!J15</f>
        <v>190.19985572724858</v>
      </c>
      <c r="K15" s="5">
        <f>EDFEDER!K15/ADM!K15</f>
        <v>202.03925925925927</v>
      </c>
      <c r="L15" s="5">
        <f>EDFEDER!L15/ADM!L15</f>
        <v>210.35527318932657</v>
      </c>
      <c r="M15" s="5">
        <f>EDFEDER!M15/ADM!M15</f>
        <v>222.48505371783997</v>
      </c>
      <c r="N15" s="5">
        <f>EDFEDER!N15/ADM!N15</f>
        <v>243.31310457183585</v>
      </c>
      <c r="O15" s="5">
        <f>EDFEDER!O15/ADM!O15</f>
        <v>250.71775529069959</v>
      </c>
      <c r="P15" s="5">
        <f>EDFEDER!P15/ADM!P15</f>
        <v>288.92835622912594</v>
      </c>
      <c r="Q15" s="5">
        <f>EDFEDER!Q15/ADM!Q15</f>
        <v>266.987038551225</v>
      </c>
      <c r="R15" s="5">
        <f>EDFEDER!R15/ADM!R15</f>
        <v>255.35464740766838</v>
      </c>
      <c r="S15" s="5">
        <f>EDFEDER!S15/ADM!S15</f>
        <v>240.5664743203284</v>
      </c>
      <c r="T15" s="5">
        <f>EDFEDER!T15/ADM!T15</f>
        <v>245.27688787185355</v>
      </c>
      <c r="U15" s="5">
        <f>EDFEDER!U15/ADM!U15</f>
        <v>287.83336562145405</v>
      </c>
      <c r="V15" s="5">
        <f>EDFEDER!V15/ADM!V15</f>
        <v>291.77911979437255</v>
      </c>
      <c r="W15" s="5">
        <f>EDFEDER!W15/ADM!W15</f>
        <v>333.6514745494953</v>
      </c>
      <c r="X15" s="5">
        <f>EDFEDER!X15/ADM!X15</f>
        <v>370.97415907581995</v>
      </c>
    </row>
    <row r="16" spans="1:24" ht="12">
      <c r="A16">
        <v>7</v>
      </c>
      <c r="B16" s="1" t="s">
        <v>110</v>
      </c>
      <c r="C16" s="5">
        <f>EDFEDER!C16/ADM!C16</f>
        <v>175.8067520372526</v>
      </c>
      <c r="D16" s="5">
        <f>EDFEDER!D16/ADM!D16</f>
        <v>126.45873786407768</v>
      </c>
      <c r="E16" s="5">
        <f>EDFEDER!E16/ADM!E16</f>
        <v>225.49362244897958</v>
      </c>
      <c r="F16" s="5"/>
      <c r="G16" s="5"/>
      <c r="H16" s="5"/>
      <c r="I16" s="5"/>
      <c r="J16" s="5"/>
      <c r="K16" s="5"/>
      <c r="L16" s="5"/>
      <c r="M16" s="5"/>
      <c r="N16" s="5"/>
      <c r="O16" s="5"/>
      <c r="P16" s="5"/>
      <c r="Q16" s="5"/>
      <c r="R16" s="5"/>
      <c r="S16" s="5"/>
      <c r="T16" s="5"/>
      <c r="U16" s="5"/>
      <c r="V16" s="5"/>
      <c r="W16" s="5"/>
      <c r="X16" s="5"/>
    </row>
    <row r="17" spans="1:24" ht="12">
      <c r="A17">
        <v>8</v>
      </c>
      <c r="B17" s="1" t="s">
        <v>111</v>
      </c>
      <c r="C17" s="5">
        <f>EDFEDER!C17/ADM!C17</f>
        <v>91.73735076748153</v>
      </c>
      <c r="D17" s="5">
        <f>EDFEDER!D17/ADM!D17</f>
        <v>88.15504103165298</v>
      </c>
      <c r="E17" s="5">
        <f>EDFEDER!E17/ADM!E17</f>
        <v>66.6504884004884</v>
      </c>
      <c r="F17" s="5">
        <f>EDFEDER!F17/ADM!F17</f>
        <v>77.83771648492623</v>
      </c>
      <c r="G17" s="5">
        <f>EDFEDER!G17/ADM!G17</f>
        <v>81.13232323232323</v>
      </c>
      <c r="H17" s="5">
        <f>EDFEDER!H17/ADM!H17</f>
        <v>83.89072733540158</v>
      </c>
      <c r="I17" s="5">
        <f>EDFEDER!I17/ADM!I17</f>
        <v>101.24212034383955</v>
      </c>
      <c r="J17" s="5">
        <f>EDFEDER!J17/ADM!J17</f>
        <v>105.63470483005366</v>
      </c>
      <c r="K17" s="5">
        <f>EDFEDER!K17/ADM!K17</f>
        <v>185.68974358974359</v>
      </c>
      <c r="L17" s="5">
        <f>EDFEDER!L17/ADM!L17</f>
        <v>195.21313320825516</v>
      </c>
      <c r="M17" s="5">
        <f>EDFEDER!M17/ADM!M17</f>
        <v>193.38604361370716</v>
      </c>
      <c r="N17" s="5">
        <f>EDFEDER!N17/ADM!N17</f>
        <v>195.87787748731955</v>
      </c>
      <c r="O17" s="5">
        <f>EDFEDER!O17/ADM!O17</f>
        <v>226.0359639016897</v>
      </c>
      <c r="P17" s="5">
        <f>EDFEDER!P17/ADM!P17</f>
        <v>161.7559336890244</v>
      </c>
      <c r="Q17" s="5">
        <f>EDFEDER!Q17/ADM!Q17</f>
        <v>164.7391812865497</v>
      </c>
      <c r="R17" s="5">
        <f>EDFEDER!R17/ADM!R17</f>
        <v>176.01757666417353</v>
      </c>
      <c r="S17" s="5">
        <f>EDFEDER!S17/ADM!S17</f>
        <v>170.318496898942</v>
      </c>
      <c r="T17" s="5">
        <f>EDFEDER!T17/ADM!T17</f>
        <v>178.7714907508161</v>
      </c>
      <c r="U17" s="5">
        <f>EDFEDER!U17/ADM!U17</f>
        <v>189.2567910177472</v>
      </c>
      <c r="V17" s="5">
        <f>EDFEDER!V17/ADM!V17</f>
        <v>209.8977569750367</v>
      </c>
      <c r="W17" s="5">
        <f>EDFEDER!W17/ADM!W17</f>
        <v>236.83915732368897</v>
      </c>
      <c r="X17" s="5">
        <f>EDFEDER!X17/ADM!X17</f>
        <v>281.3204369992717</v>
      </c>
    </row>
    <row r="18" spans="1:24" ht="12">
      <c r="A18">
        <v>9</v>
      </c>
      <c r="B18" s="1" t="s">
        <v>112</v>
      </c>
      <c r="C18" s="5">
        <f>EDFEDER!C18/ADM!C18</f>
        <v>136.8766968325792</v>
      </c>
      <c r="D18" s="5">
        <f>EDFEDER!D18/ADM!D18</f>
        <v>137.0452876376989</v>
      </c>
      <c r="E18" s="5">
        <f>EDFEDER!E18/ADM!E18</f>
        <v>211.9901768172888</v>
      </c>
      <c r="F18" s="5">
        <f>EDFEDER!F18/ADM!F18</f>
        <v>204.9874651810585</v>
      </c>
      <c r="G18" s="5">
        <f>EDFEDER!G18/ADM!G18</f>
        <v>177.4945054945055</v>
      </c>
      <c r="H18" s="5">
        <f>EDFEDER!H18/ADM!H18</f>
        <v>197.64705882352942</v>
      </c>
      <c r="I18" s="5">
        <f>EDFEDER!I18/ADM!I18</f>
        <v>192.98510971786834</v>
      </c>
      <c r="J18" s="5">
        <f>EDFEDER!J18/ADM!J18</f>
        <v>206.89446366782008</v>
      </c>
      <c r="K18" s="5">
        <f>EDFEDER!K18/ADM!K18</f>
        <v>224.76819407008085</v>
      </c>
      <c r="L18" s="5">
        <f>EDFEDER!L18/ADM!L18</f>
        <v>255.9219790675547</v>
      </c>
      <c r="M18" s="5">
        <f>EDFEDER!M18/ADM!M18</f>
        <v>291.7706098741529</v>
      </c>
      <c r="N18" s="5">
        <f>EDFEDER!N18/ADM!N18</f>
        <v>332.2765072765073</v>
      </c>
      <c r="O18" s="5">
        <f>EDFEDER!O18/ADM!O18</f>
        <v>378.34209278350517</v>
      </c>
      <c r="P18" s="5">
        <f>EDFEDER!P18/ADM!P18</f>
        <v>414.5004796663191</v>
      </c>
      <c r="Q18" s="5">
        <f>EDFEDER!Q18/ADM!Q18</f>
        <v>399.26479750778816</v>
      </c>
      <c r="R18" s="5">
        <f>EDFEDER!R18/ADM!R18</f>
        <v>384.3014553014553</v>
      </c>
      <c r="S18" s="5">
        <f>EDFEDER!S18/ADM!S18</f>
        <v>393.7831074035454</v>
      </c>
      <c r="T18" s="5">
        <f>EDFEDER!T18/ADM!T18</f>
        <v>367.1932418162619</v>
      </c>
      <c r="U18" s="5">
        <f>EDFEDER!U18/ADM!U18</f>
        <v>399.6002120890774</v>
      </c>
      <c r="V18" s="5">
        <f>EDFEDER!V18/ADM!V18</f>
        <v>449.5840234791889</v>
      </c>
      <c r="W18" s="5">
        <f>EDFEDER!W18/ADM!W18</f>
        <v>524.5398056155508</v>
      </c>
      <c r="X18" s="5">
        <f>EDFEDER!X18/ADM!X18</f>
        <v>590.2897245762712</v>
      </c>
    </row>
    <row r="19" spans="1:24" ht="12">
      <c r="A19">
        <v>10</v>
      </c>
      <c r="B19" s="1" t="s">
        <v>113</v>
      </c>
      <c r="C19" s="5">
        <f>EDFEDER!C19/ADM!C19</f>
        <v>202.55930691807873</v>
      </c>
      <c r="D19" s="5">
        <f>EDFEDER!D19/ADM!D19</f>
        <v>223.7176594069798</v>
      </c>
      <c r="E19" s="5">
        <f>EDFEDER!E19/ADM!E19</f>
        <v>168.6295294753921</v>
      </c>
      <c r="F19" s="5">
        <f>EDFEDER!F19/ADM!F19</f>
        <v>161.02867142280252</v>
      </c>
      <c r="G19" s="5">
        <f>EDFEDER!G19/ADM!G19</f>
        <v>170.51984234846427</v>
      </c>
      <c r="H19" s="5">
        <f>EDFEDER!H19/ADM!H19</f>
        <v>209.43593987036272</v>
      </c>
      <c r="I19" s="5">
        <f>EDFEDER!I19/ADM!I19</f>
        <v>213.75830564784053</v>
      </c>
      <c r="J19" s="5">
        <f>EDFEDER!J19/ADM!J19</f>
        <v>258.1615990990991</v>
      </c>
      <c r="K19" s="5">
        <f>EDFEDER!K19/ADM!K19</f>
        <v>228.56779781343178</v>
      </c>
      <c r="L19" s="5">
        <f>EDFEDER!L19/ADM!L19</f>
        <v>240.6616523110518</v>
      </c>
      <c r="M19" s="5">
        <f>EDFEDER!M19/ADM!M19</f>
        <v>270.7755570404568</v>
      </c>
      <c r="N19" s="5">
        <f>EDFEDER!N19/ADM!N19</f>
        <v>300.89897652016856</v>
      </c>
      <c r="O19" s="5">
        <f>EDFEDER!O19/ADM!O19</f>
        <v>377.31498560460653</v>
      </c>
      <c r="P19" s="5">
        <f>EDFEDER!P19/ADM!P19</f>
        <v>391.69058584409373</v>
      </c>
      <c r="Q19" s="5">
        <f>EDFEDER!Q19/ADM!Q19</f>
        <v>467.7636033857316</v>
      </c>
      <c r="R19" s="5">
        <f>EDFEDER!R19/ADM!R19</f>
        <v>438.9930052767211</v>
      </c>
      <c r="S19" s="5">
        <f>EDFEDER!S19/ADM!S19</f>
        <v>448.9962181285836</v>
      </c>
      <c r="T19" s="5">
        <f>EDFEDER!T19/ADM!T19</f>
        <v>504.83709796219006</v>
      </c>
      <c r="U19" s="5">
        <f>EDFEDER!U19/ADM!U19</f>
        <v>522.3782043187271</v>
      </c>
      <c r="V19" s="5">
        <f>EDFEDER!V19/ADM!V19</f>
        <v>532.7581618973962</v>
      </c>
      <c r="W19" s="5">
        <f>EDFEDER!W19/ADM!W19</f>
        <v>746.4315165814654</v>
      </c>
      <c r="X19" s="5">
        <f>EDFEDER!X19/ADM!X19</f>
        <v>906.7852668428005</v>
      </c>
    </row>
    <row r="20" spans="1:24" ht="12">
      <c r="A20">
        <v>11</v>
      </c>
      <c r="B20" s="1" t="s">
        <v>114</v>
      </c>
      <c r="C20" s="7" t="s">
        <v>105</v>
      </c>
      <c r="D20" s="7" t="s">
        <v>105</v>
      </c>
      <c r="E20" s="7" t="s">
        <v>105</v>
      </c>
      <c r="F20" s="7" t="s">
        <v>105</v>
      </c>
      <c r="G20" s="7" t="s">
        <v>105</v>
      </c>
      <c r="H20" s="7" t="s">
        <v>105</v>
      </c>
      <c r="I20" s="7" t="s">
        <v>105</v>
      </c>
      <c r="J20" s="7" t="s">
        <v>105</v>
      </c>
      <c r="K20" s="7" t="s">
        <v>105</v>
      </c>
      <c r="L20" s="7" t="s">
        <v>105</v>
      </c>
      <c r="M20" s="7" t="s">
        <v>105</v>
      </c>
      <c r="N20" s="7" t="s">
        <v>105</v>
      </c>
      <c r="O20" s="7" t="s">
        <v>105</v>
      </c>
      <c r="P20" s="7" t="s">
        <v>105</v>
      </c>
      <c r="Q20" s="7" t="s">
        <v>105</v>
      </c>
      <c r="R20" s="7" t="s">
        <v>105</v>
      </c>
      <c r="S20" s="7" t="s">
        <v>105</v>
      </c>
      <c r="T20" s="7" t="s">
        <v>105</v>
      </c>
      <c r="U20" s="7" t="s">
        <v>105</v>
      </c>
      <c r="V20" s="7" t="s">
        <v>105</v>
      </c>
      <c r="W20" s="7" t="s">
        <v>105</v>
      </c>
      <c r="X20" s="7" t="s">
        <v>105</v>
      </c>
    </row>
    <row r="21" spans="1:24" ht="12">
      <c r="A21">
        <v>12</v>
      </c>
      <c r="B21" s="1" t="s">
        <v>115</v>
      </c>
      <c r="C21" s="5">
        <f>EDFEDER!C21/ADM!C21</f>
        <v>43.38381274675691</v>
      </c>
      <c r="D21" s="5">
        <f>EDFEDER!D21/ADM!D21</f>
        <v>45.19478527607362</v>
      </c>
      <c r="E21" s="5">
        <f>EDFEDER!E21/ADM!E21</f>
        <v>1.2553191489361701</v>
      </c>
      <c r="F21" s="5">
        <f>EDFEDER!F21/ADM!F21</f>
        <v>5.8347568988173455</v>
      </c>
      <c r="G21" s="5">
        <f>EDFEDER!G21/ADM!G21</f>
        <v>4.037049861495845</v>
      </c>
      <c r="H21" s="5">
        <f>EDFEDER!H21/ADM!H21</f>
        <v>9.294890510948905</v>
      </c>
      <c r="I21" s="5">
        <f>EDFEDER!I21/ADM!I21</f>
        <v>4.18433870363432</v>
      </c>
      <c r="J21" s="5">
        <f>EDFEDER!J21/ADM!J21</f>
        <v>9.317411402157164</v>
      </c>
      <c r="K21" s="5">
        <f>EDFEDER!K21/ADM!K21</f>
        <v>2.8562091503267975</v>
      </c>
      <c r="L21" s="5">
        <f>EDFEDER!L21/ADM!L21</f>
        <v>0.86941431670282</v>
      </c>
      <c r="M21" s="5">
        <f>EDFEDER!M21/ADM!M21</f>
        <v>3.447952548330404</v>
      </c>
      <c r="N21" s="5">
        <f>EDFEDER!N21/ADM!N21</f>
        <v>4.522048997772829</v>
      </c>
      <c r="O21" s="5">
        <f>EDFEDER!O21/ADM!O21</f>
        <v>3.246226821905994</v>
      </c>
      <c r="P21" s="5">
        <f>EDFEDER!P21/ADM!P21</f>
        <v>3.874946649594537</v>
      </c>
      <c r="Q21" s="5">
        <f>EDFEDER!Q21/ADM!Q21</f>
        <v>4.321566939302626</v>
      </c>
      <c r="R21" s="5">
        <f>EDFEDER!R21/ADM!R21</f>
        <v>5.232263513513513</v>
      </c>
      <c r="S21" s="5">
        <f>EDFEDER!S21/ADM!S21</f>
        <v>5.168771043771044</v>
      </c>
      <c r="T21" s="5">
        <f>EDFEDER!T21/ADM!T21</f>
        <v>2.946022727272727</v>
      </c>
      <c r="U21" s="5">
        <f>EDFEDER!U21/ADM!U21</f>
        <v>3.646613545816733</v>
      </c>
      <c r="V21" s="5">
        <f>EDFEDER!V21/ADM!V21</f>
        <v>0</v>
      </c>
      <c r="W21" s="5">
        <f>EDFEDER!W21/ADM!W21</f>
        <v>3.9385584875935407</v>
      </c>
      <c r="X21" s="5">
        <f>EDFEDER!X21/ADM!X21</f>
        <v>3.8051750380517504</v>
      </c>
    </row>
    <row r="22" spans="1:24" ht="12">
      <c r="A22">
        <v>13</v>
      </c>
      <c r="B22" s="1" t="s">
        <v>116</v>
      </c>
      <c r="C22" s="5">
        <f>EDFEDER!C22/ADM!C22</f>
        <v>194.0343053173242</v>
      </c>
      <c r="D22" s="5">
        <f>EDFEDER!D22/ADM!D22</f>
        <v>131.13574660633483</v>
      </c>
      <c r="E22" s="5">
        <f>EDFEDER!E22/ADM!E22</f>
        <v>112.42789373814041</v>
      </c>
      <c r="F22" s="5">
        <f>EDFEDER!F22/ADM!F22</f>
        <v>110.40313111545989</v>
      </c>
      <c r="G22" s="5">
        <f>EDFEDER!G22/ADM!G22</f>
        <v>117.46660212971926</v>
      </c>
      <c r="H22" s="5">
        <f>EDFEDER!H22/ADM!H22</f>
        <v>95.5703634669152</v>
      </c>
      <c r="I22" s="5">
        <f>EDFEDER!I22/ADM!I22</f>
        <v>95.02527075812274</v>
      </c>
      <c r="J22" s="5">
        <f>EDFEDER!J22/ADM!J22</f>
        <v>90.3438874230431</v>
      </c>
      <c r="K22" s="5">
        <f>EDFEDER!K22/ADM!K22</f>
        <v>100.342287694974</v>
      </c>
      <c r="L22" s="5">
        <f>EDFEDER!L22/ADM!L22</f>
        <v>109.19532554257096</v>
      </c>
      <c r="M22" s="5">
        <f>EDFEDER!M22/ADM!M22</f>
        <v>141.32147540983607</v>
      </c>
      <c r="N22" s="5">
        <f>EDFEDER!N22/ADM!N22</f>
        <v>152.2050040355125</v>
      </c>
      <c r="O22" s="5">
        <f>EDFEDER!O22/ADM!O22</f>
        <v>151.26874796747967</v>
      </c>
      <c r="P22" s="5">
        <f>EDFEDER!P22/ADM!P22</f>
        <v>161.68578161822467</v>
      </c>
      <c r="Q22" s="5">
        <f>EDFEDER!Q22/ADM!Q22</f>
        <v>197.40622683469238</v>
      </c>
      <c r="R22" s="5">
        <f>EDFEDER!R22/ADM!R22</f>
        <v>166.22032640949556</v>
      </c>
      <c r="S22" s="5">
        <f>EDFEDER!S22/ADM!S22</f>
        <v>136.61255115961802</v>
      </c>
      <c r="T22" s="5">
        <f>EDFEDER!T22/ADM!T22</f>
        <v>139.41609822646657</v>
      </c>
      <c r="U22" s="5">
        <f>EDFEDER!U22/ADM!U22</f>
        <v>142.67449896337249</v>
      </c>
      <c r="V22" s="5">
        <f>EDFEDER!V22/ADM!V22</f>
        <v>166.25995504174696</v>
      </c>
      <c r="W22" s="5">
        <f>EDFEDER!W22/ADM!W22</f>
        <v>178.51075694855115</v>
      </c>
      <c r="X22" s="5">
        <f>EDFEDER!X22/ADM!X22</f>
        <v>198.32754662004663</v>
      </c>
    </row>
    <row r="23" spans="1:24" ht="12">
      <c r="A23">
        <v>14</v>
      </c>
      <c r="B23" s="1" t="s">
        <v>117</v>
      </c>
      <c r="C23" s="5">
        <f>EDFEDER!C23/ADM!C23</f>
        <v>237.02142857142857</v>
      </c>
      <c r="D23" s="5">
        <f>EDFEDER!D23/ADM!D23</f>
        <v>249.4120940649496</v>
      </c>
      <c r="E23" s="5">
        <f>EDFEDER!E23/ADM!E23</f>
        <v>286.211123723042</v>
      </c>
      <c r="F23" s="5">
        <f>EDFEDER!F23/ADM!F23</f>
        <v>203.08713910761153</v>
      </c>
      <c r="G23" s="5">
        <f>EDFEDER!G23/ADM!G23</f>
        <v>208.35223097112862</v>
      </c>
      <c r="H23" s="5">
        <f>EDFEDER!H23/ADM!H23</f>
        <v>218.39287531806616</v>
      </c>
      <c r="I23" s="5">
        <f>EDFEDER!I23/ADM!I23</f>
        <v>253.9984520123839</v>
      </c>
      <c r="J23" s="5">
        <f>EDFEDER!J23/ADM!J23</f>
        <v>238.62720942688804</v>
      </c>
      <c r="K23" s="5">
        <f>EDFEDER!K23/ADM!K23</f>
        <v>303.09615384615387</v>
      </c>
      <c r="L23" s="5">
        <f>EDFEDER!L23/ADM!L23</f>
        <v>291.6332271762208</v>
      </c>
      <c r="M23" s="5">
        <f>EDFEDER!M23/ADM!M23</f>
        <v>335.8055774348058</v>
      </c>
      <c r="N23" s="5">
        <f>EDFEDER!N23/ADM!N23</f>
        <v>373.0581270182993</v>
      </c>
      <c r="O23" s="5">
        <f>EDFEDER!O23/ADM!O23</f>
        <v>463.1578175026681</v>
      </c>
      <c r="P23" s="5">
        <f>EDFEDER!P23/ADM!P23</f>
        <v>575.517821888412</v>
      </c>
      <c r="Q23" s="5">
        <f>EDFEDER!Q23/ADM!Q23</f>
        <v>516.2</v>
      </c>
      <c r="R23" s="5">
        <f>EDFEDER!R23/ADM!R23</f>
        <v>514.2452722063038</v>
      </c>
      <c r="S23" s="5">
        <f>EDFEDER!S23/ADM!S23</f>
        <v>451.8535102266446</v>
      </c>
      <c r="T23" s="5">
        <f>EDFEDER!T23/ADM!T23</f>
        <v>431.84022346368715</v>
      </c>
      <c r="U23" s="5">
        <f>EDFEDER!U23/ADM!U23</f>
        <v>533.1227758007118</v>
      </c>
      <c r="V23" s="5">
        <f>EDFEDER!V23/ADM!V23</f>
        <v>581.1670767356882</v>
      </c>
      <c r="W23" s="5">
        <f>EDFEDER!W23/ADM!W23</f>
        <v>665.5674533333333</v>
      </c>
      <c r="X23" s="5">
        <f>EDFEDER!X23/ADM!X23</f>
        <v>823.5505952380952</v>
      </c>
    </row>
    <row r="24" spans="1:24" ht="12">
      <c r="A24">
        <v>15</v>
      </c>
      <c r="B24" s="1" t="s">
        <v>118</v>
      </c>
      <c r="C24" s="5">
        <f>EDFEDER!C24/ADM!C24</f>
        <v>190.43638790035587</v>
      </c>
      <c r="D24" s="5">
        <f>EDFEDER!D24/ADM!D24</f>
        <v>147.7765617875057</v>
      </c>
      <c r="E24" s="5">
        <f>EDFEDER!E24/ADM!E24</f>
        <v>235.4333017975402</v>
      </c>
      <c r="F24" s="5">
        <f>EDFEDER!F24/ADM!F24</f>
        <v>188.04057279236278</v>
      </c>
      <c r="G24" s="5">
        <f>EDFEDER!G24/ADM!G24</f>
        <v>195.14184060721064</v>
      </c>
      <c r="H24" s="5">
        <f>EDFEDER!H24/ADM!H24</f>
        <v>212.38644524236983</v>
      </c>
      <c r="I24" s="5">
        <f>EDFEDER!I24/ADM!I24</f>
        <v>199.65962230215828</v>
      </c>
      <c r="J24" s="5">
        <f>EDFEDER!J24/ADM!J24</f>
        <v>204.39402173913044</v>
      </c>
      <c r="K24" s="5">
        <f>EDFEDER!K24/ADM!K24</f>
        <v>255.45409090909092</v>
      </c>
      <c r="L24" s="5">
        <f>EDFEDER!L24/ADM!L24</f>
        <v>277.8727272727273</v>
      </c>
      <c r="M24" s="5">
        <f>EDFEDER!M24/ADM!M24</f>
        <v>313.74585034013603</v>
      </c>
      <c r="N24" s="5">
        <f>EDFEDER!N24/ADM!N24</f>
        <v>401.5482661668229</v>
      </c>
      <c r="O24" s="5">
        <f>EDFEDER!O24/ADM!O24</f>
        <v>286.4341475329751</v>
      </c>
      <c r="P24" s="5">
        <f>EDFEDER!P24/ADM!P24</f>
        <v>570.3302302792748</v>
      </c>
      <c r="Q24" s="5">
        <f>EDFEDER!Q24/ADM!Q24</f>
        <v>1019.1647173489279</v>
      </c>
      <c r="R24" s="5">
        <f>EDFEDER!R24/ADM!R24</f>
        <v>751.7255178907722</v>
      </c>
      <c r="S24" s="5">
        <f>EDFEDER!S24/ADM!S24</f>
        <v>756.2282309807516</v>
      </c>
      <c r="T24" s="5">
        <f>EDFEDER!T24/ADM!T24</f>
        <v>783.4560491493384</v>
      </c>
      <c r="U24" s="5">
        <f>EDFEDER!U24/ADM!U24</f>
        <v>1049.435968562182</v>
      </c>
      <c r="V24" s="5">
        <f>EDFEDER!V24/ADM!V24</f>
        <v>1006.244774859287</v>
      </c>
      <c r="W24" s="5">
        <f>EDFEDER!W24/ADM!W24</f>
        <v>1088.450033206831</v>
      </c>
      <c r="X24" s="5">
        <f>EDFEDER!X24/ADM!X24</f>
        <v>1315.8536761284317</v>
      </c>
    </row>
    <row r="25" spans="1:24" ht="12">
      <c r="A25">
        <v>16</v>
      </c>
      <c r="B25" s="1" t="s">
        <v>119</v>
      </c>
      <c r="C25" s="5">
        <f>EDFEDER!C25/ADM!C25</f>
        <v>178.3674655047204</v>
      </c>
      <c r="D25" s="5">
        <f>EDFEDER!D25/ADM!D25</f>
        <v>197.24586628324946</v>
      </c>
      <c r="E25" s="5">
        <f>EDFEDER!E25/ADM!E25</f>
        <v>198.9248120300752</v>
      </c>
      <c r="F25" s="5">
        <f>EDFEDER!F25/ADM!F25</f>
        <v>161.70007535795025</v>
      </c>
      <c r="G25" s="5">
        <f>EDFEDER!G25/ADM!G25</f>
        <v>185.30941704035874</v>
      </c>
      <c r="H25" s="5">
        <f>EDFEDER!H25/ADM!H25</f>
        <v>178.96559812353402</v>
      </c>
      <c r="I25" s="5">
        <f>EDFEDER!I25/ADM!I25</f>
        <v>197.5311501597444</v>
      </c>
      <c r="J25" s="5">
        <f>EDFEDER!J25/ADM!J25</f>
        <v>219.62686567164178</v>
      </c>
      <c r="K25" s="5">
        <f>EDFEDER!K25/ADM!K25</f>
        <v>215.46902654867256</v>
      </c>
      <c r="L25" s="5">
        <f>EDFEDER!L25/ADM!L25</f>
        <v>221.72865123703113</v>
      </c>
      <c r="M25" s="5">
        <f>EDFEDER!M25/ADM!M25</f>
        <v>255.9508480268682</v>
      </c>
      <c r="N25" s="5">
        <f>EDFEDER!N25/ADM!N25</f>
        <v>320.0370994940978</v>
      </c>
      <c r="O25" s="5">
        <f>EDFEDER!O25/ADM!O25</f>
        <v>413.3700087108014</v>
      </c>
      <c r="P25" s="5">
        <f>EDFEDER!P25/ADM!P25</f>
        <v>425.112955920484</v>
      </c>
      <c r="Q25" s="5">
        <f>EDFEDER!Q25/ADM!Q25</f>
        <v>381.59041211101766</v>
      </c>
      <c r="R25" s="5">
        <f>EDFEDER!R25/ADM!R25</f>
        <v>396.23923841059604</v>
      </c>
      <c r="S25" s="5">
        <f>EDFEDER!S25/ADM!S25</f>
        <v>385.9111111111111</v>
      </c>
      <c r="T25" s="5">
        <f>EDFEDER!T25/ADM!T25</f>
        <v>384.9622186495177</v>
      </c>
      <c r="U25" s="5">
        <f>EDFEDER!U25/ADM!U25</f>
        <v>428.9904912836767</v>
      </c>
      <c r="V25" s="5">
        <f>EDFEDER!V25/ADM!V25</f>
        <v>441.43608763693265</v>
      </c>
      <c r="W25" s="5">
        <f>EDFEDER!W25/ADM!W25</f>
        <v>503.87996150885294</v>
      </c>
      <c r="X25" s="5">
        <f>EDFEDER!X25/ADM!X25</f>
        <v>583.4423556581986</v>
      </c>
    </row>
    <row r="26" spans="1:24" ht="12">
      <c r="A26">
        <v>17</v>
      </c>
      <c r="B26" s="1" t="s">
        <v>120</v>
      </c>
      <c r="C26" s="5">
        <f>EDFEDER!C26/ADM!C26</f>
        <v>196.96055497297732</v>
      </c>
      <c r="D26" s="5">
        <f>EDFEDER!D26/ADM!D26</f>
        <v>190.8246012708833</v>
      </c>
      <c r="E26" s="5">
        <f>EDFEDER!E26/ADM!E26</f>
        <v>173.5416611177698</v>
      </c>
      <c r="F26" s="5">
        <f>EDFEDER!F26/ADM!F26</f>
        <v>208.71995667734038</v>
      </c>
      <c r="G26" s="5">
        <f>EDFEDER!G26/ADM!G26</f>
        <v>228.85553313979236</v>
      </c>
      <c r="H26" s="5">
        <f>EDFEDER!H26/ADM!H26</f>
        <v>225.71742817238626</v>
      </c>
      <c r="I26" s="5">
        <f>EDFEDER!I26/ADM!I26</f>
        <v>245.90128583579326</v>
      </c>
      <c r="J26" s="5">
        <f>EDFEDER!J26/ADM!J26</f>
        <v>268.7285228448913</v>
      </c>
      <c r="K26" s="5">
        <f>EDFEDER!K26/ADM!K26</f>
        <v>286.08059963009833</v>
      </c>
      <c r="L26" s="5">
        <f>EDFEDER!L26/ADM!L26</f>
        <v>296.4029814626591</v>
      </c>
      <c r="M26" s="5">
        <f>EDFEDER!M26/ADM!M26</f>
        <v>331.7566348563717</v>
      </c>
      <c r="N26" s="5">
        <f>EDFEDER!N26/ADM!N26</f>
        <v>328.15787748220305</v>
      </c>
      <c r="O26" s="5">
        <f>EDFEDER!O26/ADM!O26</f>
        <v>368.74189622942595</v>
      </c>
      <c r="P26" s="5">
        <f>EDFEDER!P26/ADM!P26</f>
        <v>417.67621734541297</v>
      </c>
      <c r="Q26" s="5">
        <f>EDFEDER!Q26/ADM!Q26</f>
        <v>382.00426680599094</v>
      </c>
      <c r="R26" s="5">
        <f>EDFEDER!R26/ADM!R26</f>
        <v>365.1187414266118</v>
      </c>
      <c r="S26" s="5">
        <f>EDFEDER!S26/ADM!S26</f>
        <v>279.4700474495848</v>
      </c>
      <c r="T26" s="5">
        <f>EDFEDER!T26/ADM!T26</f>
        <v>321.0181681806817</v>
      </c>
      <c r="U26" s="5">
        <f>EDFEDER!U26/ADM!U26</f>
        <v>362.6172523961661</v>
      </c>
      <c r="V26" s="5">
        <f>EDFEDER!V26/ADM!V26</f>
        <v>459.63897895359645</v>
      </c>
      <c r="W26" s="5">
        <f>EDFEDER!W26/ADM!W26</f>
        <v>445.0497213504114</v>
      </c>
      <c r="X26" s="5">
        <f>EDFEDER!X26/ADM!X26</f>
        <v>520.1528074096359</v>
      </c>
    </row>
    <row r="27" spans="1:24" ht="12">
      <c r="A27">
        <v>18</v>
      </c>
      <c r="B27" s="1" t="s">
        <v>121</v>
      </c>
      <c r="C27" s="5">
        <f>EDFEDER!C27/ADM!C27</f>
        <v>165.34977394163585</v>
      </c>
      <c r="D27" s="5">
        <f>EDFEDER!D27/ADM!D27</f>
        <v>214.94476504534214</v>
      </c>
      <c r="E27" s="5">
        <f>EDFEDER!E27/ADM!E27</f>
        <v>145.8628523348759</v>
      </c>
      <c r="F27" s="5">
        <f>EDFEDER!F27/ADM!F27</f>
        <v>152.82385634886703</v>
      </c>
      <c r="G27" s="5">
        <f>EDFEDER!G27/ADM!G27</f>
        <v>143.95103373231774</v>
      </c>
      <c r="H27" s="5">
        <f>EDFEDER!H27/ADM!H27</f>
        <v>142.74723313102464</v>
      </c>
      <c r="I27" s="5">
        <f>EDFEDER!I27/ADM!I27</f>
        <v>155.42831669044222</v>
      </c>
      <c r="J27" s="5">
        <f>EDFEDER!J27/ADM!J27</f>
        <v>144.86749913284774</v>
      </c>
      <c r="K27" s="5">
        <f>EDFEDER!K27/ADM!K27</f>
        <v>165.11285909712723</v>
      </c>
      <c r="L27" s="5">
        <f>EDFEDER!L27/ADM!L27</f>
        <v>170.6427854034148</v>
      </c>
      <c r="M27" s="5">
        <f>EDFEDER!M27/ADM!M27</f>
        <v>205.4629041817583</v>
      </c>
      <c r="N27" s="5">
        <f>EDFEDER!N27/ADM!N27</f>
        <v>213.5227344992051</v>
      </c>
      <c r="O27" s="5">
        <f>EDFEDER!O27/ADM!O27</f>
        <v>252.1073979280926</v>
      </c>
      <c r="P27" s="5">
        <f>EDFEDER!P27/ADM!P27</f>
        <v>242.84343226564795</v>
      </c>
      <c r="Q27" s="5">
        <f>EDFEDER!Q27/ADM!Q27</f>
        <v>313.13711310384724</v>
      </c>
      <c r="R27" s="5">
        <f>EDFEDER!R27/ADM!R27</f>
        <v>326.1088377379937</v>
      </c>
      <c r="S27" s="5">
        <f>EDFEDER!S27/ADM!S27</f>
        <v>350.18310257134783</v>
      </c>
      <c r="T27" s="5">
        <f>EDFEDER!T27/ADM!T27</f>
        <v>359.08068597132416</v>
      </c>
      <c r="U27" s="5">
        <f>EDFEDER!U27/ADM!U27</f>
        <v>366.64822576138585</v>
      </c>
      <c r="V27" s="5">
        <f>EDFEDER!V27/ADM!V27</f>
        <v>434.62186431174655</v>
      </c>
      <c r="W27" s="5">
        <f>EDFEDER!W27/ADM!W27</f>
        <v>514.6211523545707</v>
      </c>
      <c r="X27" s="5">
        <f>EDFEDER!X27/ADM!X27</f>
        <v>550.0989864685594</v>
      </c>
    </row>
    <row r="28" spans="1:24" ht="12">
      <c r="A28">
        <v>19</v>
      </c>
      <c r="B28" s="1" t="s">
        <v>122</v>
      </c>
      <c r="C28" s="5">
        <f>EDFEDER!C28/ADM!C28</f>
        <v>132.84287875513292</v>
      </c>
      <c r="D28" s="5">
        <f>EDFEDER!D28/ADM!D28</f>
        <v>140.4078431372549</v>
      </c>
      <c r="E28" s="5">
        <f>EDFEDER!E28/ADM!E28</f>
        <v>163.86145809675222</v>
      </c>
      <c r="F28" s="5">
        <f>EDFEDER!F28/ADM!F28</f>
        <v>150.77963349570865</v>
      </c>
      <c r="G28" s="5">
        <f>EDFEDER!G28/ADM!G28</f>
        <v>170.56807400379506</v>
      </c>
      <c r="H28" s="5">
        <f>EDFEDER!H28/ADM!H28</f>
        <v>186.58863525983486</v>
      </c>
      <c r="I28" s="5">
        <f>EDFEDER!I28/ADM!I28</f>
        <v>209.22617283950618</v>
      </c>
      <c r="J28" s="5">
        <f>EDFEDER!J28/ADM!J28</f>
        <v>214.9199301571464</v>
      </c>
      <c r="K28" s="5">
        <f>EDFEDER!K28/ADM!K28</f>
        <v>217.30027686886484</v>
      </c>
      <c r="L28" s="5">
        <f>EDFEDER!L28/ADM!L28</f>
        <v>281.6836995401124</v>
      </c>
      <c r="M28" s="5">
        <f>EDFEDER!M28/ADM!M28</f>
        <v>280.653961885657</v>
      </c>
      <c r="N28" s="5">
        <f>EDFEDER!N28/ADM!N28</f>
        <v>328.715071232192</v>
      </c>
      <c r="O28" s="5">
        <f>EDFEDER!O28/ADM!O28</f>
        <v>433.41441162109373</v>
      </c>
      <c r="P28" s="5">
        <f>EDFEDER!P28/ADM!P28</f>
        <v>533.2752023546725</v>
      </c>
      <c r="Q28" s="5">
        <f>EDFEDER!Q28/ADM!Q28</f>
        <v>573.9221351616063</v>
      </c>
      <c r="R28" s="5">
        <f>EDFEDER!R28/ADM!R28</f>
        <v>624.8924253639279</v>
      </c>
      <c r="S28" s="5">
        <f>EDFEDER!S28/ADM!S28</f>
        <v>714.8680031241864</v>
      </c>
      <c r="T28" s="5">
        <f>EDFEDER!T28/ADM!T28</f>
        <v>663.8756770064008</v>
      </c>
      <c r="U28" s="5">
        <f>EDFEDER!U28/ADM!U28</f>
        <v>708.987548828125</v>
      </c>
      <c r="V28" s="5">
        <f>EDFEDER!V28/ADM!V28</f>
        <v>691.5641536916122</v>
      </c>
      <c r="W28" s="5">
        <f>EDFEDER!W28/ADM!W28</f>
        <v>829.5786918753194</v>
      </c>
      <c r="X28" s="5">
        <f>EDFEDER!X28/ADM!X28</f>
        <v>849.438</v>
      </c>
    </row>
    <row r="29" spans="1:24" ht="12">
      <c r="A29">
        <v>20</v>
      </c>
      <c r="B29" s="1" t="s">
        <v>123</v>
      </c>
      <c r="C29" s="5">
        <f>EDFEDER!C29/ADM!C29</f>
        <v>94.36811926605505</v>
      </c>
      <c r="D29" s="5">
        <f>EDFEDER!D29/ADM!D29</f>
        <v>140.63990267639903</v>
      </c>
      <c r="E29" s="5">
        <f>EDFEDER!E29/ADM!E29</f>
        <v>96.77600979192167</v>
      </c>
      <c r="F29" s="5">
        <f>EDFEDER!F29/ADM!F29</f>
        <v>115.23907455012854</v>
      </c>
      <c r="G29" s="5">
        <f>EDFEDER!G29/ADM!G29</f>
        <v>117.343163538874</v>
      </c>
      <c r="H29" s="5">
        <f>EDFEDER!H29/ADM!H29</f>
        <v>137.44919786096256</v>
      </c>
      <c r="I29" s="5">
        <f>EDFEDER!I29/ADM!I29</f>
        <v>180.09809264305176</v>
      </c>
      <c r="J29" s="5">
        <f>EDFEDER!J29/ADM!J29</f>
        <v>131.53931034482758</v>
      </c>
      <c r="K29" s="5">
        <f>EDFEDER!K29/ADM!K29</f>
        <v>128.1135734072022</v>
      </c>
      <c r="L29" s="5">
        <f>EDFEDER!L29/ADM!L29</f>
        <v>236.0059347181009</v>
      </c>
      <c r="M29" s="5">
        <f>EDFEDER!M29/ADM!M29</f>
        <v>237.23452012383902</v>
      </c>
      <c r="N29" s="5">
        <f>EDFEDER!N29/ADM!N29</f>
        <v>240.75147928994082</v>
      </c>
      <c r="O29" s="5">
        <f>EDFEDER!O29/ADM!O29</f>
        <v>264.4803111111111</v>
      </c>
      <c r="P29" s="5">
        <f>EDFEDER!P29/ADM!P29</f>
        <v>714.1315315315316</v>
      </c>
      <c r="Q29" s="5">
        <f>EDFEDER!Q29/ADM!Q29</f>
        <v>405.11875</v>
      </c>
      <c r="R29" s="5">
        <f>EDFEDER!R29/ADM!R29</f>
        <v>380.7879417879418</v>
      </c>
      <c r="S29" s="5">
        <f>EDFEDER!S29/ADM!S29</f>
        <v>302.94020618556704</v>
      </c>
      <c r="T29" s="5">
        <f>EDFEDER!T29/ADM!T29</f>
        <v>247.1304347826087</v>
      </c>
      <c r="U29" s="5">
        <f>EDFEDER!U29/ADM!U29</f>
        <v>322.6252771618625</v>
      </c>
      <c r="V29" s="5">
        <f>EDFEDER!V29/ADM!V29</f>
        <v>363.824140969163</v>
      </c>
      <c r="W29" s="5">
        <f>EDFEDER!W29/ADM!W29</f>
        <v>261.8268845315904</v>
      </c>
      <c r="X29" s="5">
        <f>EDFEDER!X29/ADM!X29</f>
        <v>566.1057588357588</v>
      </c>
    </row>
    <row r="30" spans="1:24" ht="12">
      <c r="A30">
        <v>21</v>
      </c>
      <c r="B30" s="1" t="s">
        <v>124</v>
      </c>
      <c r="C30" s="5">
        <f>EDFEDER!C30/ADM!C30</f>
        <v>139.42697162380185</v>
      </c>
      <c r="D30" s="5">
        <f>EDFEDER!D30/ADM!D30</f>
        <v>125.65165993498178</v>
      </c>
      <c r="E30" s="5">
        <f>EDFEDER!E30/ADM!E30</f>
        <v>135.05939698492463</v>
      </c>
      <c r="F30" s="5">
        <f>EDFEDER!F30/ADM!F30</f>
        <v>146.5777347334081</v>
      </c>
      <c r="G30" s="5">
        <f>EDFEDER!G30/ADM!G30</f>
        <v>152.9643480941128</v>
      </c>
      <c r="H30" s="5">
        <f>EDFEDER!H30/ADM!H30</f>
        <v>190.470947063689</v>
      </c>
      <c r="I30" s="5">
        <f>EDFEDER!I30/ADM!I30</f>
        <v>200.946053736356</v>
      </c>
      <c r="J30" s="5">
        <f>EDFEDER!J30/ADM!J30</f>
        <v>193.70449746621622</v>
      </c>
      <c r="K30" s="5">
        <f>EDFEDER!K30/ADM!K30</f>
        <v>230.15262824572514</v>
      </c>
      <c r="L30" s="5">
        <f>EDFEDER!L30/ADM!L30</f>
        <v>223.56847184986594</v>
      </c>
      <c r="M30" s="5">
        <f>EDFEDER!M30/ADM!M30</f>
        <v>249.0437263794407</v>
      </c>
      <c r="N30" s="5">
        <f>EDFEDER!N30/ADM!N30</f>
        <v>321.40831982712047</v>
      </c>
      <c r="O30" s="5">
        <f>EDFEDER!O30/ADM!O30</f>
        <v>333.13757311496335</v>
      </c>
      <c r="P30" s="5">
        <f>EDFEDER!P30/ADM!P30</f>
        <v>397.7992573885008</v>
      </c>
      <c r="Q30" s="5">
        <f>EDFEDER!Q30/ADM!Q30</f>
        <v>508.27189089728324</v>
      </c>
      <c r="R30" s="5">
        <f>EDFEDER!R30/ADM!R30</f>
        <v>555.6226658081133</v>
      </c>
      <c r="S30" s="5">
        <f>EDFEDER!S30/ADM!S30</f>
        <v>444.84795820449943</v>
      </c>
      <c r="T30" s="5">
        <f>EDFEDER!T30/ADM!T30</f>
        <v>385.0768485631256</v>
      </c>
      <c r="U30" s="5">
        <f>EDFEDER!U30/ADM!U30</f>
        <v>493.7825994469262</v>
      </c>
      <c r="V30" s="5">
        <f>EDFEDER!V30/ADM!V30</f>
        <v>544.6395583937656</v>
      </c>
      <c r="W30" s="5">
        <f>EDFEDER!W30/ADM!W30</f>
        <v>517.5305425935974</v>
      </c>
      <c r="X30" s="5">
        <f>EDFEDER!X30/ADM!X30</f>
        <v>630.2265882222958</v>
      </c>
    </row>
    <row r="31" spans="1:24" ht="12">
      <c r="A31">
        <v>22</v>
      </c>
      <c r="B31" s="1" t="s">
        <v>125</v>
      </c>
      <c r="C31" s="5">
        <f>EDFEDER!C31/ADM!C31</f>
        <v>90.62723903644225</v>
      </c>
      <c r="D31" s="5">
        <f>EDFEDER!D31/ADM!D31</f>
        <v>76.84777448071216</v>
      </c>
      <c r="E31" s="5">
        <f>EDFEDER!E31/ADM!E31</f>
        <v>93.89476694309408</v>
      </c>
      <c r="F31" s="5">
        <f>EDFEDER!F31/ADM!F31</f>
        <v>68.57305336832896</v>
      </c>
      <c r="G31" s="5">
        <f>EDFEDER!G31/ADM!G31</f>
        <v>96.8886370076509</v>
      </c>
      <c r="H31" s="5">
        <f>EDFEDER!H31/ADM!H31</f>
        <v>98.7436951754386</v>
      </c>
      <c r="I31" s="5">
        <f>EDFEDER!I31/ADM!I31</f>
        <v>97.53875033521051</v>
      </c>
      <c r="J31" s="5">
        <f>EDFEDER!J31/ADM!J31</f>
        <v>89.16181635725037</v>
      </c>
      <c r="K31" s="5">
        <f>EDFEDER!K31/ADM!K31</f>
        <v>104.16129790735951</v>
      </c>
      <c r="L31" s="5">
        <f>EDFEDER!L31/ADM!L31</f>
        <v>105.74118165784833</v>
      </c>
      <c r="M31" s="5">
        <f>EDFEDER!M31/ADM!M31</f>
        <v>118.60816200042744</v>
      </c>
      <c r="N31" s="5">
        <f>EDFEDER!N31/ADM!N31</f>
        <v>150.11592994161802</v>
      </c>
      <c r="O31" s="5">
        <f>EDFEDER!O31/ADM!O31</f>
        <v>134.77849206349205</v>
      </c>
      <c r="P31" s="5">
        <f>EDFEDER!P31/ADM!P31</f>
        <v>180.0747832670831</v>
      </c>
      <c r="Q31" s="5">
        <f>EDFEDER!Q31/ADM!Q31</f>
        <v>145.23472429210133</v>
      </c>
      <c r="R31" s="5">
        <f>EDFEDER!R31/ADM!R31</f>
        <v>157.77431834929993</v>
      </c>
      <c r="S31" s="5">
        <f>EDFEDER!S31/ADM!S31</f>
        <v>148.17184191954834</v>
      </c>
      <c r="T31" s="5">
        <f>EDFEDER!T31/ADM!T31</f>
        <v>142.9095084197993</v>
      </c>
      <c r="U31" s="5">
        <f>EDFEDER!U31/ADM!U31</f>
        <v>134.0448031625762</v>
      </c>
      <c r="V31" s="5">
        <f>EDFEDER!V31/ADM!V31</f>
        <v>183.26866892000643</v>
      </c>
      <c r="W31" s="5">
        <f>EDFEDER!W31/ADM!W31</f>
        <v>165.13340279987273</v>
      </c>
      <c r="X31" s="5">
        <f>EDFEDER!X31/ADM!X31</f>
        <v>217.214039993751</v>
      </c>
    </row>
    <row r="32" spans="1:24" ht="12">
      <c r="A32">
        <v>23</v>
      </c>
      <c r="B32" s="1" t="s">
        <v>126</v>
      </c>
      <c r="C32" s="5">
        <f>EDFEDER!C32/ADM!C32</f>
        <v>121.98293113596233</v>
      </c>
      <c r="D32" s="5">
        <f>EDFEDER!D32/ADM!D32</f>
        <v>128.31098696461825</v>
      </c>
      <c r="E32" s="5">
        <f>EDFEDER!E32/ADM!E32</f>
        <v>134.9322381930185</v>
      </c>
      <c r="F32" s="5">
        <f>EDFEDER!F32/ADM!F32</f>
        <v>151.82472204054937</v>
      </c>
      <c r="G32" s="5">
        <f>EDFEDER!G32/ADM!G32</f>
        <v>168.9400269541779</v>
      </c>
      <c r="H32" s="5">
        <f>EDFEDER!H32/ADM!H32</f>
        <v>190.35514655760053</v>
      </c>
      <c r="I32" s="5">
        <f>EDFEDER!I32/ADM!I32</f>
        <v>127.31364275668074</v>
      </c>
      <c r="J32" s="5">
        <f>EDFEDER!J32/ADM!J32</f>
        <v>146.13257305773342</v>
      </c>
      <c r="K32" s="5">
        <f>EDFEDER!K32/ADM!K32</f>
        <v>152.4299132947977</v>
      </c>
      <c r="L32" s="5">
        <f>EDFEDER!L32/ADM!L32</f>
        <v>160.65905743740797</v>
      </c>
      <c r="M32" s="5">
        <f>EDFEDER!M32/ADM!M32</f>
        <v>177.53863878326996</v>
      </c>
      <c r="N32" s="5">
        <f>EDFEDER!N32/ADM!N32</f>
        <v>230.60690172543136</v>
      </c>
      <c r="O32" s="5">
        <f>EDFEDER!O32/ADM!O32</f>
        <v>244.75513372956908</v>
      </c>
      <c r="P32" s="5">
        <f>EDFEDER!P32/ADM!P32</f>
        <v>263.71667386609073</v>
      </c>
      <c r="Q32" s="5">
        <f>EDFEDER!Q32/ADM!Q32</f>
        <v>285.8903413217139</v>
      </c>
      <c r="R32" s="5">
        <f>EDFEDER!R32/ADM!R32</f>
        <v>240.39104278074868</v>
      </c>
      <c r="S32" s="5">
        <f>EDFEDER!S32/ADM!S32</f>
        <v>216.16424510423246</v>
      </c>
      <c r="T32" s="5">
        <f>EDFEDER!T32/ADM!T32</f>
        <v>218.07142857142858</v>
      </c>
      <c r="U32" s="5">
        <f>EDFEDER!U32/ADM!U32</f>
        <v>271.538734476641</v>
      </c>
      <c r="V32" s="5">
        <f>EDFEDER!V32/ADM!V32</f>
        <v>213.8758077138066</v>
      </c>
      <c r="W32" s="5">
        <f>EDFEDER!W32/ADM!W32</f>
        <v>240.33743070362473</v>
      </c>
      <c r="X32" s="5">
        <f>EDFEDER!X32/ADM!X32</f>
        <v>316.3580401763841</v>
      </c>
    </row>
    <row r="33" spans="1:24" ht="12">
      <c r="A33">
        <v>24</v>
      </c>
      <c r="B33" s="1" t="s">
        <v>127</v>
      </c>
      <c r="C33" s="5">
        <f>EDFEDER!C33/ADM!C33</f>
        <v>192.29172590275803</v>
      </c>
      <c r="D33" s="5">
        <f>EDFEDER!D33/ADM!D33</f>
        <v>214.1997146932953</v>
      </c>
      <c r="E33" s="5">
        <f>EDFEDER!E33/ADM!E33</f>
        <v>188.151203758074</v>
      </c>
      <c r="F33" s="5">
        <f>EDFEDER!F33/ADM!F33</f>
        <v>170.03065476190477</v>
      </c>
      <c r="G33" s="5">
        <f>EDFEDER!G33/ADM!G33</f>
        <v>157.72395833333334</v>
      </c>
      <c r="H33" s="5">
        <f>EDFEDER!H33/ADM!H33</f>
        <v>192.79016598809898</v>
      </c>
      <c r="I33" s="5">
        <f>EDFEDER!I33/ADM!I33</f>
        <v>200.3450865164871</v>
      </c>
      <c r="J33" s="5">
        <f>EDFEDER!J33/ADM!J33</f>
        <v>211.41570818271444</v>
      </c>
      <c r="K33" s="5">
        <f>EDFEDER!K33/ADM!K33</f>
        <v>265.04619565217394</v>
      </c>
      <c r="L33" s="5">
        <f>EDFEDER!L33/ADM!L33</f>
        <v>273.5970097357441</v>
      </c>
      <c r="M33" s="5">
        <f>EDFEDER!M33/ADM!M33</f>
        <v>279.5017572335921</v>
      </c>
      <c r="N33" s="5">
        <f>EDFEDER!N33/ADM!N33</f>
        <v>343.5541740674956</v>
      </c>
      <c r="O33" s="5">
        <f>EDFEDER!O33/ADM!O33</f>
        <v>378.4422529069767</v>
      </c>
      <c r="P33" s="5">
        <f>EDFEDER!P33/ADM!P33</f>
        <v>376.0411777378815</v>
      </c>
      <c r="Q33" s="5">
        <f>EDFEDER!Q33/ADM!Q33</f>
        <v>384.8432157148054</v>
      </c>
      <c r="R33" s="5">
        <f>EDFEDER!R33/ADM!R33</f>
        <v>379.4141016463851</v>
      </c>
      <c r="S33" s="5">
        <f>EDFEDER!S33/ADM!S33</f>
        <v>397.35369774919616</v>
      </c>
      <c r="T33" s="5">
        <f>EDFEDER!T33/ADM!T33</f>
        <v>405.4603880355699</v>
      </c>
      <c r="U33" s="5">
        <f>EDFEDER!U33/ADM!U33</f>
        <v>468.74397370343314</v>
      </c>
      <c r="V33" s="5">
        <f>EDFEDER!V33/ADM!V33</f>
        <v>491.9986303939963</v>
      </c>
      <c r="W33" s="5">
        <f>EDFEDER!W33/ADM!W33</f>
        <v>581.044446550417</v>
      </c>
      <c r="X33" s="5">
        <f>EDFEDER!X33/ADM!X33</f>
        <v>596.2815846789335</v>
      </c>
    </row>
    <row r="34" spans="1:24" ht="12">
      <c r="A34">
        <v>25</v>
      </c>
      <c r="B34" s="1" t="s">
        <v>128</v>
      </c>
      <c r="C34" s="5">
        <f>EDFEDER!C34/ADM!C34</f>
        <v>230.68320768163235</v>
      </c>
      <c r="D34" s="5">
        <f>EDFEDER!D34/ADM!D34</f>
        <v>259.7820296307669</v>
      </c>
      <c r="E34" s="5">
        <f>EDFEDER!E34/ADM!E34</f>
        <v>247.58965031682703</v>
      </c>
      <c r="F34" s="5">
        <f>EDFEDER!F34/ADM!F34</f>
        <v>261.8393018593498</v>
      </c>
      <c r="G34" s="5">
        <f>EDFEDER!G34/ADM!G34</f>
        <v>253.75589164966192</v>
      </c>
      <c r="H34" s="5">
        <f>EDFEDER!H34/ADM!H34</f>
        <v>198.52768911586338</v>
      </c>
      <c r="I34" s="5">
        <f>EDFEDER!I34/ADM!I34</f>
        <v>277.2667493315767</v>
      </c>
      <c r="J34" s="5">
        <f>EDFEDER!J34/ADM!J34</f>
        <v>309.37282625132315</v>
      </c>
      <c r="K34" s="5">
        <f>EDFEDER!K34/ADM!K34</f>
        <v>305.97963657983723</v>
      </c>
      <c r="L34" s="5">
        <f>EDFEDER!L34/ADM!L34</f>
        <v>361.5380138232084</v>
      </c>
      <c r="M34" s="5">
        <f>EDFEDER!M34/ADM!M34</f>
        <v>367.0916211701144</v>
      </c>
      <c r="N34" s="5">
        <f>EDFEDER!N34/ADM!N34</f>
        <v>420.04835798097616</v>
      </c>
      <c r="O34" s="5">
        <f>EDFEDER!O34/ADM!O34</f>
        <v>414.54721053166617</v>
      </c>
      <c r="P34" s="5">
        <f>EDFEDER!P34/ADM!P34</f>
        <v>434.439739964571</v>
      </c>
      <c r="Q34" s="5">
        <f>EDFEDER!Q34/ADM!Q34</f>
        <v>449.97429171038823</v>
      </c>
      <c r="R34" s="5">
        <f>EDFEDER!R34/ADM!R34</f>
        <v>463.86830124869925</v>
      </c>
      <c r="S34" s="5">
        <f>EDFEDER!S34/ADM!S34</f>
        <v>479.6197192252697</v>
      </c>
      <c r="T34" s="5">
        <f>EDFEDER!T34/ADM!T34</f>
        <v>504.1130468572909</v>
      </c>
      <c r="U34" s="5">
        <f>EDFEDER!U34/ADM!U34</f>
        <v>514.7019433020438</v>
      </c>
      <c r="V34" s="5">
        <f>EDFEDER!V34/ADM!V34</f>
        <v>556.2381123919308</v>
      </c>
      <c r="W34" s="5">
        <f>EDFEDER!W34/ADM!W34</f>
        <v>548.2383340662101</v>
      </c>
      <c r="X34" s="5">
        <f>EDFEDER!X34/ADM!X34</f>
        <v>686.7336102890246</v>
      </c>
    </row>
    <row r="35" spans="1:24" ht="12">
      <c r="A35">
        <v>26</v>
      </c>
      <c r="B35" s="1" t="s">
        <v>129</v>
      </c>
      <c r="C35" s="5">
        <f>EDFEDER!C35/ADM!C35</f>
        <v>411.3994999601032</v>
      </c>
      <c r="D35" s="5">
        <f>EDFEDER!D35/ADM!D35</f>
        <v>473.544482215405</v>
      </c>
      <c r="E35" s="5">
        <f>EDFEDER!E35/ADM!E35</f>
        <v>439.59793991908873</v>
      </c>
      <c r="F35" s="5">
        <f>EDFEDER!F35/ADM!F35</f>
        <v>450.8306278450571</v>
      </c>
      <c r="G35" s="5">
        <f>EDFEDER!G35/ADM!G35</f>
        <v>414.6213174827596</v>
      </c>
      <c r="H35" s="5">
        <f>EDFEDER!H35/ADM!H35</f>
        <v>478.2839254430053</v>
      </c>
      <c r="I35" s="5">
        <f>EDFEDER!I35/ADM!I35</f>
        <v>471.15142627099146</v>
      </c>
      <c r="J35" s="5">
        <f>EDFEDER!J35/ADM!J35</f>
        <v>469.3040629470672</v>
      </c>
      <c r="K35" s="5">
        <f>EDFEDER!K35/ADM!K35</f>
        <v>521.6537041245313</v>
      </c>
      <c r="L35" s="5">
        <f>EDFEDER!L35/ADM!L35</f>
        <v>555.5741510938924</v>
      </c>
      <c r="M35" s="5">
        <f>EDFEDER!M35/ADM!M35</f>
        <v>585.4261577362349</v>
      </c>
      <c r="N35" s="5">
        <f>EDFEDER!N35/ADM!N35</f>
        <v>643.9774170582372</v>
      </c>
      <c r="O35" s="5">
        <f>EDFEDER!O35/ADM!O35</f>
        <v>667.6699477873109</v>
      </c>
      <c r="P35" s="5">
        <f>EDFEDER!P35/ADM!P35</f>
        <v>753.6949283503383</v>
      </c>
      <c r="Q35" s="5">
        <f>EDFEDER!Q35/ADM!Q35</f>
        <v>715.1551199141607</v>
      </c>
      <c r="R35" s="5">
        <f>EDFEDER!R35/ADM!R35</f>
        <v>660.5398335315101</v>
      </c>
      <c r="S35" s="5">
        <f>EDFEDER!S35/ADM!S35</f>
        <v>715.2010450573925</v>
      </c>
      <c r="T35" s="5">
        <f>EDFEDER!T35/ADM!T35</f>
        <v>703.922032659715</v>
      </c>
      <c r="U35" s="5">
        <f>EDFEDER!U35/ADM!U35</f>
        <v>756.3718856251045</v>
      </c>
      <c r="V35" s="5">
        <f>EDFEDER!V35/ADM!V35</f>
        <v>616.5480586901128</v>
      </c>
      <c r="W35" s="5">
        <f>EDFEDER!W35/ADM!W35</f>
        <v>832.6864411431804</v>
      </c>
      <c r="X35" s="5">
        <f>EDFEDER!X35/ADM!X35</f>
        <v>776.3365162357101</v>
      </c>
    </row>
    <row r="36" spans="1:24" ht="12">
      <c r="A36">
        <v>27</v>
      </c>
      <c r="B36" s="1" t="s">
        <v>130</v>
      </c>
      <c r="C36" s="5">
        <f>EDFEDER!C36/ADM!C36</f>
        <v>177.86516853932585</v>
      </c>
      <c r="D36" s="5">
        <f>EDFEDER!D36/ADM!D36</f>
        <v>184.34630350194553</v>
      </c>
      <c r="E36" s="5">
        <f>EDFEDER!E36/ADM!E36</f>
        <v>191.54907677356658</v>
      </c>
      <c r="F36" s="5">
        <f>EDFEDER!F36/ADM!F36</f>
        <v>196.71887159533074</v>
      </c>
      <c r="G36" s="5">
        <f>EDFEDER!G36/ADM!G36</f>
        <v>243.32929292929293</v>
      </c>
      <c r="H36" s="5">
        <f>EDFEDER!H36/ADM!H36</f>
        <v>241.31663326653307</v>
      </c>
      <c r="I36" s="5">
        <f>EDFEDER!I36/ADM!I36</f>
        <v>280.7051671732523</v>
      </c>
      <c r="J36" s="5">
        <f>EDFEDER!J36/ADM!J36</f>
        <v>271.523185483871</v>
      </c>
      <c r="K36" s="5">
        <f>EDFEDER!K36/ADM!K36</f>
        <v>285.16910229645094</v>
      </c>
      <c r="L36" s="5">
        <f>EDFEDER!L36/ADM!L36</f>
        <v>304.899481865285</v>
      </c>
      <c r="M36" s="5">
        <f>EDFEDER!M36/ADM!M36</f>
        <v>346.92559782608697</v>
      </c>
      <c r="N36" s="5">
        <f>EDFEDER!N36/ADM!N36</f>
        <v>410.77133105802045</v>
      </c>
      <c r="O36" s="5">
        <f>EDFEDER!O36/ADM!O36</f>
        <v>408.0359866962306</v>
      </c>
      <c r="P36" s="5">
        <f>EDFEDER!P36/ADM!P36</f>
        <v>460.32647126436785</v>
      </c>
      <c r="Q36" s="5">
        <f>EDFEDER!Q36/ADM!Q36</f>
        <v>451.5692840646651</v>
      </c>
      <c r="R36" s="5">
        <f>EDFEDER!R36/ADM!R36</f>
        <v>476.69464720194645</v>
      </c>
      <c r="S36" s="5">
        <f>EDFEDER!S36/ADM!S36</f>
        <v>489.2012658227848</v>
      </c>
      <c r="T36" s="5">
        <f>EDFEDER!T36/ADM!T36</f>
        <v>582.5588615782665</v>
      </c>
      <c r="U36" s="5">
        <f>EDFEDER!U36/ADM!U36</f>
        <v>655.1175726927939</v>
      </c>
      <c r="V36" s="5">
        <f>EDFEDER!V36/ADM!V36</f>
        <v>728.0011503267974</v>
      </c>
      <c r="W36" s="5">
        <f>EDFEDER!W36/ADM!W36</f>
        <v>963.6052724795641</v>
      </c>
      <c r="X36" s="5">
        <f>EDFEDER!X36/ADM!X36</f>
        <v>1042.1072740112993</v>
      </c>
    </row>
    <row r="37" spans="1:24" ht="12">
      <c r="A37">
        <v>28</v>
      </c>
      <c r="B37" s="1" t="s">
        <v>131</v>
      </c>
      <c r="C37" s="5">
        <f>EDFEDER!C37/ADM!C37</f>
        <v>249.99137931034483</v>
      </c>
      <c r="D37" s="5">
        <f>EDFEDER!D37/ADM!D37</f>
        <v>215.42757255936675</v>
      </c>
      <c r="E37" s="5">
        <f>EDFEDER!E37/ADM!E37</f>
        <v>236.86349986349987</v>
      </c>
      <c r="F37" s="5">
        <f>EDFEDER!F37/ADM!F37</f>
        <v>236.13569907735982</v>
      </c>
      <c r="G37" s="5">
        <f>EDFEDER!G37/ADM!G37</f>
        <v>243.85015655285522</v>
      </c>
      <c r="H37" s="5">
        <f>EDFEDER!H37/ADM!H37</f>
        <v>318.5166615713849</v>
      </c>
      <c r="I37" s="5">
        <f>EDFEDER!I37/ADM!I37</f>
        <v>328.3681232316882</v>
      </c>
      <c r="J37" s="5">
        <f>EDFEDER!J37/ADM!J37</f>
        <v>378.02032650448143</v>
      </c>
      <c r="K37" s="5">
        <f>EDFEDER!K37/ADM!K37</f>
        <v>373.2308711493872</v>
      </c>
      <c r="L37" s="5">
        <f>EDFEDER!L37/ADM!L37</f>
        <v>451.79938271604937</v>
      </c>
      <c r="M37" s="5">
        <f>EDFEDER!M37/ADM!M37</f>
        <v>545.076237258348</v>
      </c>
      <c r="N37" s="5">
        <f>EDFEDER!N37/ADM!N37</f>
        <v>529.0161066851402</v>
      </c>
      <c r="O37" s="5">
        <f>EDFEDER!O37/ADM!O37</f>
        <v>662.9747642469471</v>
      </c>
      <c r="P37" s="5">
        <f>EDFEDER!P37/ADM!P37</f>
        <v>777.2980136643893</v>
      </c>
      <c r="Q37" s="5">
        <f>EDFEDER!Q37/ADM!Q37</f>
        <v>692.7008884501481</v>
      </c>
      <c r="R37" s="5">
        <f>EDFEDER!R37/ADM!R37</f>
        <v>649.3337127988291</v>
      </c>
      <c r="S37" s="5">
        <f>EDFEDER!S37/ADM!S37</f>
        <v>651.1359159553513</v>
      </c>
      <c r="T37" s="5">
        <f>EDFEDER!T37/ADM!T37</f>
        <v>643.2990348437755</v>
      </c>
      <c r="U37" s="5">
        <f>EDFEDER!U37/ADM!U37</f>
        <v>642.9832203936754</v>
      </c>
      <c r="V37" s="5">
        <f>EDFEDER!V37/ADM!V37</f>
        <v>757.2544962531224</v>
      </c>
      <c r="W37" s="5">
        <f>EDFEDER!W37/ADM!W37</f>
        <v>842.4458307415289</v>
      </c>
      <c r="X37" s="5">
        <f>EDFEDER!X37/ADM!X37</f>
        <v>838.6678245796498</v>
      </c>
    </row>
    <row r="38" spans="1:24" ht="12">
      <c r="A38">
        <v>29</v>
      </c>
      <c r="B38" s="1" t="s">
        <v>132</v>
      </c>
      <c r="C38" s="5">
        <f>EDFEDER!C38/ADM!C38</f>
        <v>105.08566433566433</v>
      </c>
      <c r="D38" s="5">
        <f>EDFEDER!D38/ADM!D38</f>
        <v>106.67826086956522</v>
      </c>
      <c r="E38" s="5">
        <f>EDFEDER!E38/ADM!E38</f>
        <v>80.7658172231986</v>
      </c>
      <c r="F38" s="5">
        <f>EDFEDER!F38/ADM!F38</f>
        <v>95.7085201793722</v>
      </c>
      <c r="G38" s="5">
        <f>EDFEDER!G38/ADM!G38</f>
        <v>58.044243792325055</v>
      </c>
      <c r="H38" s="5">
        <f>EDFEDER!H38/ADM!H38</f>
        <v>122.28980322003578</v>
      </c>
      <c r="I38" s="5">
        <f>EDFEDER!I38/ADM!I38</f>
        <v>166.38871884564932</v>
      </c>
      <c r="J38" s="5">
        <f>EDFEDER!J38/ADM!J38</f>
        <v>166.12763268744735</v>
      </c>
      <c r="K38" s="5">
        <f>EDFEDER!K38/ADM!K38</f>
        <v>161.04367531932428</v>
      </c>
      <c r="L38" s="5">
        <f>EDFEDER!L38/ADM!L38</f>
        <v>147.2599082186066</v>
      </c>
      <c r="M38" s="5">
        <f>EDFEDER!M38/ADM!M38</f>
        <v>180.52101314116152</v>
      </c>
      <c r="N38" s="5">
        <f>EDFEDER!N38/ADM!N38</f>
        <v>130.98610508033</v>
      </c>
      <c r="O38" s="5">
        <f>EDFEDER!O38/ADM!O38</f>
        <v>153.67355727820845</v>
      </c>
      <c r="P38" s="5">
        <f>EDFEDER!P38/ADM!P38</f>
        <v>169.22591572799334</v>
      </c>
      <c r="Q38" s="5">
        <f>EDFEDER!Q38/ADM!Q38</f>
        <v>180.45318352059925</v>
      </c>
      <c r="R38" s="5">
        <f>EDFEDER!R38/ADM!R38</f>
        <v>160.326264274062</v>
      </c>
      <c r="S38" s="5">
        <f>EDFEDER!S38/ADM!S38</f>
        <v>159.4776180698152</v>
      </c>
      <c r="T38" s="5">
        <f>EDFEDER!T38/ADM!T38</f>
        <v>119.33538587848933</v>
      </c>
      <c r="U38" s="5">
        <f>EDFEDER!U38/ADM!U38</f>
        <v>147.40885311871227</v>
      </c>
      <c r="V38" s="5">
        <f>EDFEDER!V38/ADM!V38</f>
        <v>154.95266912669126</v>
      </c>
      <c r="W38" s="5">
        <f>EDFEDER!W38/ADM!W38</f>
        <v>186.24008090614885</v>
      </c>
      <c r="X38" s="5">
        <f>EDFEDER!X38/ADM!X38</f>
        <v>235.57273645917542</v>
      </c>
    </row>
    <row r="39" spans="1:24" ht="12">
      <c r="A39">
        <v>30</v>
      </c>
      <c r="B39" s="1" t="s">
        <v>133</v>
      </c>
      <c r="C39" s="5">
        <f>EDFEDER!C39/ADM!C39</f>
        <v>256.35728952772075</v>
      </c>
      <c r="D39" s="5">
        <f>EDFEDER!D39/ADM!D39</f>
        <v>274.6101425467649</v>
      </c>
      <c r="E39" s="5">
        <f>EDFEDER!E39/ADM!E39</f>
        <v>252.60673795067433</v>
      </c>
      <c r="F39" s="5">
        <f>EDFEDER!F39/ADM!F39</f>
        <v>255.27918972650582</v>
      </c>
      <c r="G39" s="5">
        <f>EDFEDER!G39/ADM!G39</f>
        <v>302.4723032069971</v>
      </c>
      <c r="H39" s="5">
        <f>EDFEDER!H39/ADM!H39</f>
        <v>328.03840944796576</v>
      </c>
      <c r="I39" s="5">
        <f>EDFEDER!I39/ADM!I39</f>
        <v>337.4292450273698</v>
      </c>
      <c r="J39" s="5">
        <f>EDFEDER!J39/ADM!J39</f>
        <v>374.60884481372284</v>
      </c>
      <c r="K39" s="5">
        <f>EDFEDER!K39/ADM!K39</f>
        <v>440.67192276749796</v>
      </c>
      <c r="L39" s="5">
        <f>EDFEDER!L39/ADM!L39</f>
        <v>342.7339231765214</v>
      </c>
      <c r="M39" s="5">
        <f>EDFEDER!M39/ADM!M39</f>
        <v>446.74392624253386</v>
      </c>
      <c r="N39" s="5">
        <f>EDFEDER!N39/ADM!N39</f>
        <v>457.3062081928244</v>
      </c>
      <c r="O39" s="5">
        <f>EDFEDER!O39/ADM!O39</f>
        <v>459.3385939968405</v>
      </c>
      <c r="P39" s="5">
        <f>EDFEDER!P39/ADM!P39</f>
        <v>623.998147923446</v>
      </c>
      <c r="Q39" s="5">
        <f>EDFEDER!Q39/ADM!Q39</f>
        <v>591.1731348372067</v>
      </c>
      <c r="R39" s="5">
        <f>EDFEDER!R39/ADM!R39</f>
        <v>635.5694174201672</v>
      </c>
      <c r="S39" s="5">
        <f>EDFEDER!S39/ADM!S39</f>
        <v>595.1197902290919</v>
      </c>
      <c r="T39" s="5">
        <f>EDFEDER!T39/ADM!T39</f>
        <v>456.2281739326349</v>
      </c>
      <c r="U39" s="5">
        <f>EDFEDER!U39/ADM!U39</f>
        <v>743.4856457964728</v>
      </c>
      <c r="V39" s="5">
        <f>EDFEDER!V39/ADM!V39</f>
        <v>625.9882379596816</v>
      </c>
      <c r="W39" s="5">
        <f>EDFEDER!W39/ADM!W39</f>
        <v>705.9645354303291</v>
      </c>
      <c r="X39" s="5">
        <f>EDFEDER!X39/ADM!X39</f>
        <v>757.7028859304085</v>
      </c>
    </row>
    <row r="40" spans="1:24" ht="12">
      <c r="A40">
        <v>31</v>
      </c>
      <c r="B40" s="1" t="s">
        <v>134</v>
      </c>
      <c r="C40" s="5">
        <f>EDFEDER!C40/ADM!C40</f>
        <v>141.68591473286563</v>
      </c>
      <c r="D40" s="5">
        <f>EDFEDER!D40/ADM!D40</f>
        <v>132.26462395543174</v>
      </c>
      <c r="E40" s="5">
        <f>EDFEDER!E40/ADM!E40</f>
        <v>140.69966254218224</v>
      </c>
      <c r="F40" s="5">
        <f>EDFEDER!F40/ADM!F40</f>
        <v>115.36119061247854</v>
      </c>
      <c r="G40" s="5">
        <f>EDFEDER!G40/ADM!G40</f>
        <v>125.81743227326267</v>
      </c>
      <c r="H40" s="5">
        <f>EDFEDER!H40/ADM!H40</f>
        <v>151.64397590361446</v>
      </c>
      <c r="I40" s="5">
        <f>EDFEDER!I40/ADM!I40</f>
        <v>177.01094224924012</v>
      </c>
      <c r="J40" s="5">
        <f>EDFEDER!J40/ADM!J40</f>
        <v>177.66459627329192</v>
      </c>
      <c r="K40" s="5">
        <f>EDFEDER!K40/ADM!K40</f>
        <v>159.53929712460064</v>
      </c>
      <c r="L40" s="5">
        <f>EDFEDER!L40/ADM!L40</f>
        <v>221.51443569553805</v>
      </c>
      <c r="M40" s="5">
        <f>EDFEDER!M40/ADM!M40</f>
        <v>193.86778311599176</v>
      </c>
      <c r="N40" s="5">
        <f>EDFEDER!N40/ADM!N40</f>
        <v>208.0189445196211</v>
      </c>
      <c r="O40" s="5">
        <f>EDFEDER!O40/ADM!O40</f>
        <v>233.44811756935272</v>
      </c>
      <c r="P40" s="5">
        <f>EDFEDER!P40/ADM!P40</f>
        <v>271.4839713896458</v>
      </c>
      <c r="Q40" s="5">
        <f>EDFEDER!Q40/ADM!Q40</f>
        <v>269.01086218601495</v>
      </c>
      <c r="R40" s="5">
        <f>EDFEDER!R40/ADM!R40</f>
        <v>232.9973244147157</v>
      </c>
      <c r="S40" s="5">
        <f>EDFEDER!S40/ADM!S40</f>
        <v>229.66155896069287</v>
      </c>
      <c r="T40" s="5">
        <f>EDFEDER!T40/ADM!T40</f>
        <v>235.41878669275928</v>
      </c>
      <c r="U40" s="5">
        <f>EDFEDER!U40/ADM!U40</f>
        <v>284.80296200901483</v>
      </c>
      <c r="V40" s="5">
        <f>EDFEDER!V40/ADM!V40</f>
        <v>311.8137137330754</v>
      </c>
      <c r="W40" s="5">
        <f>EDFEDER!W40/ADM!W40</f>
        <v>369.6455465334166</v>
      </c>
      <c r="X40" s="5">
        <f>EDFEDER!X40/ADM!X40</f>
        <v>393.26749840051184</v>
      </c>
    </row>
    <row r="41" spans="1:24" ht="12">
      <c r="A41">
        <v>32</v>
      </c>
      <c r="B41" s="1" t="s">
        <v>135</v>
      </c>
      <c r="C41" s="5">
        <f>EDFEDER!C41/ADM!C41</f>
        <v>331.0582154515778</v>
      </c>
      <c r="D41" s="5">
        <f>EDFEDER!D41/ADM!D41</f>
        <v>338.25396772361256</v>
      </c>
      <c r="E41" s="5">
        <f>EDFEDER!E41/ADM!E41</f>
        <v>351.0224107845485</v>
      </c>
      <c r="F41" s="5">
        <f>EDFEDER!F41/ADM!F41</f>
        <v>379.7603894316774</v>
      </c>
      <c r="G41" s="5">
        <f>EDFEDER!G41/ADM!G41</f>
        <v>380.8540299659637</v>
      </c>
      <c r="H41" s="5">
        <f>EDFEDER!H41/ADM!H41</f>
        <v>413.11242308923426</v>
      </c>
      <c r="I41" s="5">
        <f>EDFEDER!I41/ADM!I41</f>
        <v>437.5932018738425</v>
      </c>
      <c r="J41" s="5">
        <f>EDFEDER!J41/ADM!J41</f>
        <v>452.96564517325817</v>
      </c>
      <c r="K41" s="5">
        <f>EDFEDER!K41/ADM!K41</f>
        <v>298.01215172622653</v>
      </c>
      <c r="L41" s="5">
        <f>EDFEDER!L41/ADM!L41</f>
        <v>478.16725345301194</v>
      </c>
      <c r="M41" s="5">
        <f>EDFEDER!M41/ADM!M41</f>
        <v>517.659915999372</v>
      </c>
      <c r="N41" s="5">
        <f>EDFEDER!N41/ADM!N41</f>
        <v>701.0554297759388</v>
      </c>
      <c r="O41" s="5">
        <f>EDFEDER!O41/ADM!O41</f>
        <v>626.08259754781</v>
      </c>
      <c r="P41" s="5">
        <f>EDFEDER!P41/ADM!P41</f>
        <v>821.2624942334307</v>
      </c>
      <c r="Q41" s="5">
        <f>EDFEDER!Q41/ADM!Q41</f>
        <v>669.365155309685</v>
      </c>
      <c r="R41" s="5">
        <f>EDFEDER!R41/ADM!R41</f>
        <v>700.4837500955877</v>
      </c>
      <c r="S41" s="5">
        <f>EDFEDER!S41/ADM!S41</f>
        <v>834.0980097930817</v>
      </c>
      <c r="T41" s="5">
        <f>EDFEDER!T41/ADM!T41</f>
        <v>688.1804950766938</v>
      </c>
      <c r="U41" s="5">
        <f>EDFEDER!U41/ADM!U41</f>
        <v>938.4867631486057</v>
      </c>
      <c r="V41" s="5">
        <f>EDFEDER!V41/ADM!V41</f>
        <v>959.9548707076061</v>
      </c>
      <c r="W41" s="5">
        <f>EDFEDER!W41/ADM!W41</f>
        <v>1025.538646420332</v>
      </c>
      <c r="X41" s="5">
        <f>EDFEDER!X41/ADM!X41</f>
        <v>1076.2343515212667</v>
      </c>
    </row>
    <row r="42" spans="1:24" ht="12">
      <c r="A42">
        <v>33</v>
      </c>
      <c r="B42" s="1" t="s">
        <v>136</v>
      </c>
      <c r="C42" s="5">
        <f>EDFEDER!C42/ADM!C42</f>
        <v>260.6751443666298</v>
      </c>
      <c r="D42" s="5">
        <f>EDFEDER!D42/ADM!D42</f>
        <v>265.0193413817079</v>
      </c>
      <c r="E42" s="5">
        <f>EDFEDER!E42/ADM!E42</f>
        <v>242.19547458506224</v>
      </c>
      <c r="F42" s="5">
        <f>EDFEDER!F42/ADM!F42</f>
        <v>185.81221423905944</v>
      </c>
      <c r="G42" s="5">
        <f>EDFEDER!G42/ADM!G42</f>
        <v>223.2709056906225</v>
      </c>
      <c r="H42" s="5">
        <f>EDFEDER!H42/ADM!H42</f>
        <v>245.1955973556873</v>
      </c>
      <c r="I42" s="5">
        <f>EDFEDER!I42/ADM!I42</f>
        <v>227.41201029851786</v>
      </c>
      <c r="J42" s="5">
        <f>EDFEDER!J42/ADM!J42</f>
        <v>298.43209078503196</v>
      </c>
      <c r="K42" s="5">
        <f>EDFEDER!K42/ADM!K42</f>
        <v>339.3865329301571</v>
      </c>
      <c r="L42" s="5">
        <f>EDFEDER!L42/ADM!L42</f>
        <v>479.90432122370936</v>
      </c>
      <c r="M42" s="5">
        <f>EDFEDER!M42/ADM!M42</f>
        <v>464.62865549493375</v>
      </c>
      <c r="N42" s="5">
        <f>EDFEDER!N42/ADM!N42</f>
        <v>449.00437124346263</v>
      </c>
      <c r="O42" s="5">
        <f>EDFEDER!O42/ADM!O42</f>
        <v>602.4682290611609</v>
      </c>
      <c r="P42" s="5">
        <f>EDFEDER!P42/ADM!P42</f>
        <v>619.253883932035</v>
      </c>
      <c r="Q42" s="5">
        <f>EDFEDER!Q42/ADM!Q42</f>
        <v>658.817485142321</v>
      </c>
      <c r="R42" s="5">
        <f>EDFEDER!R42/ADM!R42</f>
        <v>592.6664094451733</v>
      </c>
      <c r="S42" s="5">
        <f>EDFEDER!S42/ADM!S42</f>
        <v>560.5251099984828</v>
      </c>
      <c r="T42" s="5">
        <f>EDFEDER!T42/ADM!T42</f>
        <v>462.44338130038426</v>
      </c>
      <c r="U42" s="5">
        <f>EDFEDER!U42/ADM!U42</f>
        <v>522.2538701994641</v>
      </c>
      <c r="V42" s="5">
        <f>EDFEDER!V42/ADM!V42</f>
        <v>616.1691820285096</v>
      </c>
      <c r="W42" s="5">
        <f>EDFEDER!W42/ADM!W42</f>
        <v>625.2144120287253</v>
      </c>
      <c r="X42" s="5">
        <f>EDFEDER!X42/ADM!X42</f>
        <v>847.6697766206324</v>
      </c>
    </row>
    <row r="43" spans="1:24" ht="12">
      <c r="A43">
        <v>34</v>
      </c>
      <c r="B43" s="1" t="s">
        <v>137</v>
      </c>
      <c r="C43" s="7" t="s">
        <v>105</v>
      </c>
      <c r="D43" s="7" t="s">
        <v>105</v>
      </c>
      <c r="E43" s="7" t="s">
        <v>105</v>
      </c>
      <c r="F43" s="7" t="s">
        <v>105</v>
      </c>
      <c r="G43" s="5">
        <f>EDFEDER!G43/ADM!G43</f>
        <v>95.79110873058383</v>
      </c>
      <c r="H43" s="5">
        <f>EDFEDER!H43/ADM!H43</f>
        <v>116.11242440901594</v>
      </c>
      <c r="I43" s="5">
        <f>EDFEDER!I43/ADM!I43</f>
        <v>126.39532920652786</v>
      </c>
      <c r="J43" s="5">
        <f>EDFEDER!J43/ADM!J43</f>
        <v>134.06064106266243</v>
      </c>
      <c r="K43" s="5">
        <f>EDFEDER!K43/ADM!K43</f>
        <v>137.5917177019539</v>
      </c>
      <c r="L43" s="5">
        <f>EDFEDER!L43/ADM!L43</f>
        <v>131.89556061468411</v>
      </c>
      <c r="M43" s="5">
        <f>EDFEDER!M43/ADM!M43</f>
        <v>169.5046431667148</v>
      </c>
      <c r="N43" s="5">
        <f>EDFEDER!N43/ADM!N43</f>
        <v>165.7053672316384</v>
      </c>
      <c r="O43" s="5">
        <f>EDFEDER!O43/ADM!O43</f>
        <v>185.79615170105967</v>
      </c>
      <c r="P43" s="5">
        <f>EDFEDER!P43/ADM!P43</f>
        <v>197.14938775510205</v>
      </c>
      <c r="Q43" s="5">
        <f>EDFEDER!Q43/ADM!Q43</f>
        <v>206.94673447537474</v>
      </c>
      <c r="R43" s="5">
        <f>EDFEDER!R43/ADM!R43</f>
        <v>201.67244136460553</v>
      </c>
      <c r="S43" s="5">
        <f>EDFEDER!S43/ADM!S43</f>
        <v>179.19968960165545</v>
      </c>
      <c r="T43" s="5">
        <f>EDFEDER!T43/ADM!T43</f>
        <v>175.0247512120439</v>
      </c>
      <c r="U43" s="5">
        <f>EDFEDER!U43/ADM!U43</f>
        <v>199.34451450189155</v>
      </c>
      <c r="V43" s="5">
        <f>EDFEDER!V43/ADM!V43</f>
        <v>209.93404363267376</v>
      </c>
      <c r="W43" s="5">
        <f>EDFEDER!W43/ADM!W43</f>
        <v>257.93524817334344</v>
      </c>
      <c r="X43" s="5">
        <f>EDFEDER!X43/ADM!X43</f>
        <v>287.1210579857579</v>
      </c>
    </row>
    <row r="44" spans="1:24" ht="12">
      <c r="A44">
        <v>35</v>
      </c>
      <c r="B44" s="1" t="s">
        <v>138</v>
      </c>
      <c r="C44" s="5">
        <f>EDFEDER!C44/ADM!C44</f>
        <v>220.08115737473537</v>
      </c>
      <c r="D44" s="5">
        <f>EDFEDER!D44/ADM!D44</f>
        <v>221.33187772925766</v>
      </c>
      <c r="E44" s="5">
        <f>EDFEDER!E44/ADM!E44</f>
        <v>202.00502512562815</v>
      </c>
      <c r="F44" s="5">
        <f>EDFEDER!F44/ADM!F44</f>
        <v>202.90634218289085</v>
      </c>
      <c r="G44" s="5">
        <f>EDFEDER!G44/ADM!G44</f>
        <v>214.96008869179602</v>
      </c>
      <c r="H44" s="5">
        <f>EDFEDER!H44/ADM!H44</f>
        <v>207.25501432664757</v>
      </c>
      <c r="I44" s="5">
        <f>EDFEDER!I44/ADM!I44</f>
        <v>186.25324675324674</v>
      </c>
      <c r="J44" s="5">
        <f>EDFEDER!J44/ADM!J44</f>
        <v>188.40962099125363</v>
      </c>
      <c r="K44" s="5">
        <f>EDFEDER!K44/ADM!K44</f>
        <v>206.84065524944154</v>
      </c>
      <c r="L44" s="5">
        <f>EDFEDER!L44/ADM!L44</f>
        <v>231.73353520060562</v>
      </c>
      <c r="M44" s="5">
        <f>EDFEDER!M44/ADM!M44</f>
        <v>246.56672386895474</v>
      </c>
      <c r="N44" s="5">
        <f>EDFEDER!N44/ADM!N44</f>
        <v>263.36061776061774</v>
      </c>
      <c r="O44" s="5">
        <f>EDFEDER!O44/ADM!O44</f>
        <v>219.16457274826791</v>
      </c>
      <c r="P44" s="5">
        <f>EDFEDER!P44/ADM!P44</f>
        <v>236.92055141579732</v>
      </c>
      <c r="Q44" s="5">
        <f>EDFEDER!Q44/ADM!Q44</f>
        <v>213.10446631339894</v>
      </c>
      <c r="R44" s="5">
        <f>EDFEDER!R44/ADM!R44</f>
        <v>216.28177641653906</v>
      </c>
      <c r="S44" s="5"/>
      <c r="T44" s="5"/>
      <c r="U44" s="5"/>
      <c r="V44" s="5"/>
      <c r="W44" s="5"/>
      <c r="X44" s="5"/>
    </row>
    <row r="45" spans="1:24" ht="12">
      <c r="A45">
        <v>36</v>
      </c>
      <c r="B45" s="1" t="s">
        <v>139</v>
      </c>
      <c r="C45" s="5">
        <f>EDFEDER!C45/ADM!C45</f>
        <v>108.95125427594071</v>
      </c>
      <c r="D45" s="5">
        <f>EDFEDER!D45/ADM!D45</f>
        <v>110.48918760958504</v>
      </c>
      <c r="E45" s="5">
        <f>EDFEDER!E45/ADM!E45</f>
        <v>107.3205712549377</v>
      </c>
      <c r="F45" s="5">
        <f>EDFEDER!F45/ADM!F45</f>
        <v>111.65036061461274</v>
      </c>
      <c r="G45" s="5">
        <f>EDFEDER!G45/ADM!G45</f>
        <v>120.86904376012966</v>
      </c>
      <c r="H45" s="5">
        <f>EDFEDER!H45/ADM!H45</f>
        <v>132.9953795379538</v>
      </c>
      <c r="I45" s="5">
        <f>EDFEDER!I45/ADM!I45</f>
        <v>150.39527824620572</v>
      </c>
      <c r="J45" s="5">
        <f>EDFEDER!J45/ADM!J45</f>
        <v>158.36288942143102</v>
      </c>
      <c r="K45" s="5">
        <f>EDFEDER!K45/ADM!K45</f>
        <v>155.54464579901153</v>
      </c>
      <c r="L45" s="5">
        <f>EDFEDER!L45/ADM!L45</f>
        <v>177.40488771466315</v>
      </c>
      <c r="M45" s="5">
        <f>EDFEDER!M45/ADM!M45</f>
        <v>222.26013289036544</v>
      </c>
      <c r="N45" s="5">
        <f>EDFEDER!N45/ADM!N45</f>
        <v>227.2001985440106</v>
      </c>
      <c r="O45" s="5">
        <f>EDFEDER!O45/ADM!O45</f>
        <v>261.10794534079685</v>
      </c>
      <c r="P45" s="5">
        <f>EDFEDER!P45/ADM!P45</f>
        <v>307.5872961373391</v>
      </c>
      <c r="Q45" s="5">
        <f>EDFEDER!Q45/ADM!Q45</f>
        <v>282.1658767772512</v>
      </c>
      <c r="R45" s="5">
        <f>EDFEDER!R45/ADM!R45</f>
        <v>276.8840877914952</v>
      </c>
      <c r="S45" s="5">
        <f>EDFEDER!S45/ADM!S45</f>
        <v>267.6574680924457</v>
      </c>
      <c r="T45" s="5">
        <f>EDFEDER!T45/ADM!T45</f>
        <v>299.4141135972461</v>
      </c>
      <c r="U45" s="5">
        <f>EDFEDER!U45/ADM!U45</f>
        <v>348.37934595524956</v>
      </c>
      <c r="V45" s="5">
        <f>EDFEDER!V45/ADM!V45</f>
        <v>419.1585292072322</v>
      </c>
      <c r="W45" s="5">
        <f>EDFEDER!W45/ADM!W45</f>
        <v>523.7479500000001</v>
      </c>
      <c r="X45" s="5">
        <f>EDFEDER!X45/ADM!X45</f>
        <v>715.4864476534295</v>
      </c>
    </row>
    <row r="46" spans="1:24" ht="12">
      <c r="A46">
        <v>37</v>
      </c>
      <c r="B46" s="1" t="s">
        <v>140</v>
      </c>
      <c r="C46" s="5">
        <f>EDFEDER!C46/ADM!C46</f>
        <v>253.91322978039636</v>
      </c>
      <c r="D46" s="5">
        <f>EDFEDER!D46/ADM!D46</f>
        <v>263.03815171179235</v>
      </c>
      <c r="E46" s="5">
        <f>EDFEDER!E46/ADM!E46</f>
        <v>273.2203913491246</v>
      </c>
      <c r="F46" s="5">
        <f>EDFEDER!F46/ADM!F46</f>
        <v>242.93098265895955</v>
      </c>
      <c r="G46" s="5">
        <f>EDFEDER!G46/ADM!G46</f>
        <v>306.30222482435596</v>
      </c>
      <c r="H46" s="5">
        <f>EDFEDER!H46/ADM!H46</f>
        <v>312.329724641092</v>
      </c>
      <c r="I46" s="5">
        <f>EDFEDER!I46/ADM!I46</f>
        <v>267.16874855424476</v>
      </c>
      <c r="J46" s="5">
        <f>EDFEDER!J46/ADM!J46</f>
        <v>317.1044879171462</v>
      </c>
      <c r="K46" s="5">
        <f>EDFEDER!K46/ADM!K46</f>
        <v>298.04480837029456</v>
      </c>
      <c r="L46" s="5">
        <f>EDFEDER!L46/ADM!L46</f>
        <v>329.37803073420605</v>
      </c>
      <c r="M46" s="5">
        <f>EDFEDER!M46/ADM!M46</f>
        <v>354.06169581405845</v>
      </c>
      <c r="N46" s="5">
        <f>EDFEDER!N46/ADM!N46</f>
        <v>409.66808035714286</v>
      </c>
      <c r="O46" s="5">
        <f>EDFEDER!O46/ADM!O46</f>
        <v>433.20544277175117</v>
      </c>
      <c r="P46" s="5">
        <f>EDFEDER!P46/ADM!P46</f>
        <v>432.13922992780573</v>
      </c>
      <c r="Q46" s="5">
        <f>EDFEDER!Q46/ADM!Q46</f>
        <v>464.7950590762621</v>
      </c>
      <c r="R46" s="5">
        <f>EDFEDER!R46/ADM!R46</f>
        <v>477.6370214997378</v>
      </c>
      <c r="S46" s="5">
        <f>EDFEDER!S46/ADM!S46</f>
        <v>462.9320339830085</v>
      </c>
      <c r="T46" s="5">
        <f>EDFEDER!T46/ADM!T46</f>
        <v>438.2765490943756</v>
      </c>
      <c r="U46" s="5">
        <f>EDFEDER!U46/ADM!U46</f>
        <v>487.35365398956003</v>
      </c>
      <c r="V46" s="5">
        <f>EDFEDER!V46/ADM!V46</f>
        <v>444.03024936754605</v>
      </c>
      <c r="W46" s="5">
        <f>EDFEDER!W46/ADM!W46</f>
        <v>463.0561191668864</v>
      </c>
      <c r="X46" s="5">
        <f>EDFEDER!X46/ADM!X46</f>
        <v>516.6556501798561</v>
      </c>
    </row>
    <row r="47" spans="1:24" ht="12">
      <c r="A47">
        <v>38</v>
      </c>
      <c r="B47" s="1" t="s">
        <v>141</v>
      </c>
      <c r="C47" s="5">
        <f>EDFEDER!C47/ADM!C47</f>
        <v>183.87370966577637</v>
      </c>
      <c r="D47" s="5">
        <f>EDFEDER!D47/ADM!D47</f>
        <v>222.1251255272143</v>
      </c>
      <c r="E47" s="5">
        <f>EDFEDER!E47/ADM!E47</f>
        <v>171.40576305405156</v>
      </c>
      <c r="F47" s="5">
        <f>EDFEDER!F47/ADM!F47</f>
        <v>205.79568601775063</v>
      </c>
      <c r="G47" s="5">
        <f>EDFEDER!G47/ADM!G47</f>
        <v>175.0743444656659</v>
      </c>
      <c r="H47" s="5">
        <f>EDFEDER!H47/ADM!H47</f>
        <v>203.87795705447047</v>
      </c>
      <c r="I47" s="5">
        <f>EDFEDER!I47/ADM!I47</f>
        <v>203.14573555048946</v>
      </c>
      <c r="J47" s="5">
        <f>EDFEDER!J47/ADM!J47</f>
        <v>241.86310232722826</v>
      </c>
      <c r="K47" s="5">
        <f>EDFEDER!K47/ADM!K47</f>
        <v>269.56965143106567</v>
      </c>
      <c r="L47" s="5">
        <f>EDFEDER!L47/ADM!L47</f>
        <v>257.81452549350786</v>
      </c>
      <c r="M47" s="5">
        <f>EDFEDER!M47/ADM!M47</f>
        <v>320.76494430756975</v>
      </c>
      <c r="N47" s="5">
        <f>EDFEDER!N47/ADM!N47</f>
        <v>382.4355818551738</v>
      </c>
      <c r="O47" s="5">
        <f>EDFEDER!O47/ADM!O47</f>
        <v>287.5227016935036</v>
      </c>
      <c r="P47" s="5">
        <f>EDFEDER!P47/ADM!P47</f>
        <v>347.0808516659184</v>
      </c>
      <c r="Q47" s="5">
        <f>EDFEDER!Q47/ADM!Q47</f>
        <v>359.66185525249796</v>
      </c>
      <c r="R47" s="5">
        <f>EDFEDER!R47/ADM!R47</f>
        <v>361.9631296520686</v>
      </c>
      <c r="S47" s="5">
        <f>EDFEDER!S47/ADM!S47</f>
        <v>315.3356444962946</v>
      </c>
      <c r="T47" s="5">
        <f>EDFEDER!T47/ADM!T47</f>
        <v>305.70700712589075</v>
      </c>
      <c r="U47" s="5">
        <f>EDFEDER!U47/ADM!U47</f>
        <v>368.9773233474438</v>
      </c>
      <c r="V47" s="5">
        <f>EDFEDER!V47/ADM!V47</f>
        <v>345.99378953001207</v>
      </c>
      <c r="W47" s="5">
        <f>EDFEDER!W47/ADM!W47</f>
        <v>458.56058882000565</v>
      </c>
      <c r="X47" s="5">
        <f>EDFEDER!X47/ADM!X47</f>
        <v>489.9849193612248</v>
      </c>
    </row>
    <row r="48" spans="1:24" ht="12">
      <c r="A48">
        <v>39</v>
      </c>
      <c r="B48" s="1" t="s">
        <v>142</v>
      </c>
      <c r="C48" s="5">
        <f>EDFEDER!C48/ADM!C48</f>
        <v>99.07914369120986</v>
      </c>
      <c r="D48" s="5">
        <f>EDFEDER!D48/ADM!D48</f>
        <v>100.21347150259068</v>
      </c>
      <c r="E48" s="5">
        <f>EDFEDER!E48/ADM!E48</f>
        <v>107.98940445743514</v>
      </c>
      <c r="F48" s="5">
        <f>EDFEDER!F48/ADM!F48</f>
        <v>106.93493415956623</v>
      </c>
      <c r="G48" s="5">
        <f>EDFEDER!G48/ADM!G48</f>
        <v>116.76511156186612</v>
      </c>
      <c r="H48" s="5">
        <f>EDFEDER!H48/ADM!H48</f>
        <v>125.2650748684743</v>
      </c>
      <c r="I48" s="5">
        <f>EDFEDER!I48/ADM!I48</f>
        <v>138.32854209445586</v>
      </c>
      <c r="J48" s="5">
        <f>EDFEDER!J48/ADM!J48</f>
        <v>129.1595547309833</v>
      </c>
      <c r="K48" s="5">
        <f>EDFEDER!K48/ADM!K48</f>
        <v>150.88202247191012</v>
      </c>
      <c r="L48" s="5">
        <f>EDFEDER!L48/ADM!L48</f>
        <v>160.02714763852734</v>
      </c>
      <c r="M48" s="5">
        <f>EDFEDER!M48/ADM!M48</f>
        <v>170.25313217326917</v>
      </c>
      <c r="N48" s="5">
        <f>EDFEDER!N48/ADM!N48</f>
        <v>184.3328418724659</v>
      </c>
      <c r="O48" s="5">
        <f>EDFEDER!O48/ADM!O48</f>
        <v>219.84090584878746</v>
      </c>
      <c r="P48" s="5">
        <f>EDFEDER!P48/ADM!P48</f>
        <v>230.6158612099644</v>
      </c>
      <c r="Q48" s="5">
        <f>EDFEDER!Q48/ADM!Q48</f>
        <v>246.60380747126436</v>
      </c>
      <c r="R48" s="5">
        <f>EDFEDER!R48/ADM!R48</f>
        <v>254.54653189264553</v>
      </c>
      <c r="S48" s="5">
        <f>EDFEDER!S48/ADM!S48</f>
        <v>270.9520571234274</v>
      </c>
      <c r="T48" s="5">
        <f>EDFEDER!T48/ADM!T48</f>
        <v>286.4795815052312</v>
      </c>
      <c r="U48" s="5">
        <f>EDFEDER!U48/ADM!U48</f>
        <v>314.62211055276384</v>
      </c>
      <c r="V48" s="5">
        <f>EDFEDER!V48/ADM!V48</f>
        <v>357.04428619642255</v>
      </c>
      <c r="W48" s="5">
        <f>EDFEDER!W48/ADM!W48</f>
        <v>425.4177815699659</v>
      </c>
      <c r="X48" s="5">
        <f>EDFEDER!X48/ADM!X48</f>
        <v>519.3123385747742</v>
      </c>
    </row>
    <row r="49" spans="1:24" ht="12">
      <c r="A49">
        <v>40</v>
      </c>
      <c r="B49" s="1" t="s">
        <v>143</v>
      </c>
      <c r="C49" s="5">
        <f>EDFEDER!C49/ADM!C49</f>
        <v>156.63279783016898</v>
      </c>
      <c r="D49" s="5">
        <f>EDFEDER!D49/ADM!D49</f>
        <v>175.7225372820836</v>
      </c>
      <c r="E49" s="5">
        <f>EDFEDER!E49/ADM!E49</f>
        <v>172.60315483603154</v>
      </c>
      <c r="F49" s="5">
        <f>EDFEDER!F49/ADM!F49</f>
        <v>140.3969512195122</v>
      </c>
      <c r="G49" s="5">
        <f>EDFEDER!G49/ADM!G49</f>
        <v>117.29175901672376</v>
      </c>
      <c r="H49" s="5">
        <f>EDFEDER!H49/ADM!H49</f>
        <v>154.57529109926978</v>
      </c>
      <c r="I49" s="5">
        <f>EDFEDER!I49/ADM!I49</f>
        <v>165.96302748741772</v>
      </c>
      <c r="J49" s="5">
        <f>EDFEDER!J49/ADM!J49</f>
        <v>121.13557443664574</v>
      </c>
      <c r="K49" s="5">
        <f>EDFEDER!K49/ADM!K49</f>
        <v>125.59080540445692</v>
      </c>
      <c r="L49" s="5">
        <f>EDFEDER!L49/ADM!L49</f>
        <v>143.29001557362866</v>
      </c>
      <c r="M49" s="5">
        <f>EDFEDER!M49/ADM!M49</f>
        <v>177.20970283806346</v>
      </c>
      <c r="N49" s="5">
        <f>EDFEDER!N49/ADM!N49</f>
        <v>167.45612609684758</v>
      </c>
      <c r="O49" s="5">
        <f>EDFEDER!O49/ADM!O49</f>
        <v>189.9321063459408</v>
      </c>
      <c r="P49" s="5">
        <f>EDFEDER!P49/ADM!P49</f>
        <v>188.3979552915429</v>
      </c>
      <c r="Q49" s="5">
        <f>EDFEDER!Q49/ADM!Q49</f>
        <v>175.19451931716083</v>
      </c>
      <c r="R49" s="5">
        <f>EDFEDER!R49/ADM!R49</f>
        <v>194.05867610201975</v>
      </c>
      <c r="S49" s="5">
        <f>EDFEDER!S49/ADM!S49</f>
        <v>184.26699426699426</v>
      </c>
      <c r="T49" s="5">
        <f>EDFEDER!T49/ADM!T49</f>
        <v>173.6692976588629</v>
      </c>
      <c r="U49" s="5">
        <f>EDFEDER!U49/ADM!U49</f>
        <v>211.81980582524272</v>
      </c>
      <c r="V49" s="5">
        <f>EDFEDER!V49/ADM!V49</f>
        <v>239.39352823086574</v>
      </c>
      <c r="W49" s="5">
        <f>EDFEDER!W49/ADM!W49</f>
        <v>296.75184421676335</v>
      </c>
      <c r="X49" s="5">
        <f>EDFEDER!X49/ADM!X49</f>
        <v>282.1100085637387</v>
      </c>
    </row>
    <row r="50" spans="1:24" ht="12">
      <c r="A50">
        <v>41</v>
      </c>
      <c r="B50" s="1" t="s">
        <v>144</v>
      </c>
      <c r="C50" s="5">
        <f>EDFEDER!C50/ADM!C50</f>
        <v>186.70904645476773</v>
      </c>
      <c r="D50" s="5">
        <f>EDFEDER!D50/ADM!D50</f>
        <v>158.74267912772586</v>
      </c>
      <c r="E50" s="5">
        <f>EDFEDER!E50/ADM!E50</f>
        <v>155.23633387888708</v>
      </c>
      <c r="F50" s="5">
        <f>EDFEDER!F50/ADM!F50</f>
        <v>153.25789645066754</v>
      </c>
      <c r="G50" s="5">
        <f>EDFEDER!G50/ADM!G50</f>
        <v>187.5110103626943</v>
      </c>
      <c r="H50" s="5">
        <f>EDFEDER!H50/ADM!H50</f>
        <v>208.24555042847726</v>
      </c>
      <c r="I50" s="5">
        <f>EDFEDER!I50/ADM!I50</f>
        <v>204.90220922677062</v>
      </c>
      <c r="J50" s="5">
        <f>EDFEDER!J50/ADM!J50</f>
        <v>198.39955070603338</v>
      </c>
      <c r="K50" s="5">
        <f>EDFEDER!K50/ADM!K50</f>
        <v>215.2797845373891</v>
      </c>
      <c r="L50" s="5">
        <f>EDFEDER!L50/ADM!L50</f>
        <v>272.0797148412184</v>
      </c>
      <c r="M50" s="5">
        <f>EDFEDER!M50/ADM!M50</f>
        <v>273.5211756891398</v>
      </c>
      <c r="N50" s="5">
        <f>EDFEDER!N50/ADM!N50</f>
        <v>321.98111957601856</v>
      </c>
      <c r="O50" s="5">
        <f>EDFEDER!O50/ADM!O50</f>
        <v>403.1253413524057</v>
      </c>
      <c r="P50" s="5">
        <f>EDFEDER!P50/ADM!P50</f>
        <v>410.0445513026697</v>
      </c>
      <c r="Q50" s="5">
        <f>EDFEDER!Q50/ADM!Q50</f>
        <v>372.71008</v>
      </c>
      <c r="R50" s="5">
        <f>EDFEDER!R50/ADM!R50</f>
        <v>328.08315098468273</v>
      </c>
      <c r="S50" s="5">
        <f>EDFEDER!S50/ADM!S50</f>
        <v>330.3786198398028</v>
      </c>
      <c r="T50" s="5">
        <f>EDFEDER!T50/ADM!T50</f>
        <v>267.99786585365854</v>
      </c>
      <c r="U50" s="5">
        <f>EDFEDER!U50/ADM!U50</f>
        <v>286.27864427114577</v>
      </c>
      <c r="V50" s="5">
        <f>EDFEDER!V50/ADM!V50</f>
        <v>362.9102683956574</v>
      </c>
      <c r="W50" s="5">
        <f>EDFEDER!W50/ADM!W50</f>
        <v>421.4538000593296</v>
      </c>
      <c r="X50" s="5">
        <f>EDFEDER!X50/ADM!X50</f>
        <v>554.5778366510539</v>
      </c>
    </row>
    <row r="52" spans="2:24" ht="12">
      <c r="B52" s="1" t="s">
        <v>58</v>
      </c>
      <c r="C52" s="5">
        <f>EDFEDER!C52/ADM!C52</f>
        <v>232.73854858294365</v>
      </c>
      <c r="D52" s="5">
        <f>EDFEDER!D52/ADM!D52</f>
        <v>246.88018350088234</v>
      </c>
      <c r="E52" s="5">
        <f>EDFEDER!E52/ADM!E52</f>
        <v>228.72064945248238</v>
      </c>
      <c r="F52" s="5">
        <f>EDFEDER!F52/ADM!F52</f>
        <v>238.4832055505885</v>
      </c>
      <c r="G52" s="5">
        <f>EDFEDER!G52/ADM!G52</f>
        <v>236.15790984257256</v>
      </c>
      <c r="H52" s="5">
        <f>EDFEDER!H52/ADM!H52</f>
        <v>257.0670219800647</v>
      </c>
      <c r="I52" s="5">
        <f>EDFEDER!I52/ADM!I52</f>
        <v>263.96683029538116</v>
      </c>
      <c r="J52" s="5">
        <f>EDFEDER!J52/ADM!J52</f>
        <v>284.2701808676842</v>
      </c>
      <c r="K52" s="5">
        <f>EDFEDER!K52/ADM!K52</f>
        <v>294.6963129598358</v>
      </c>
      <c r="L52" s="5">
        <f>EDFEDER!L52/ADM!L52</f>
        <v>320.0748567791216</v>
      </c>
      <c r="M52" s="5">
        <f>EDFEDER!M52/ADM!M52</f>
        <v>356.19263259009995</v>
      </c>
      <c r="N52" s="5">
        <f>EDFEDER!N52/ADM!N52</f>
        <v>400.30605153690516</v>
      </c>
      <c r="O52" s="5">
        <f>EDFEDER!O52/ADM!O52</f>
        <v>399.41142004249815</v>
      </c>
      <c r="P52" s="5">
        <f>EDFEDER!P52/ADM!P52</f>
        <v>457.52608376963343</v>
      </c>
      <c r="Q52" s="5">
        <f>EDFEDER!Q52/ADM!Q52</f>
        <v>447.64422883515107</v>
      </c>
      <c r="R52" s="5">
        <f>EDFEDER!R52/ADM!R52</f>
        <v>443.0077575200308</v>
      </c>
      <c r="S52" s="5">
        <f>EDFEDER!S52/ADM!S52</f>
        <v>433.23188676755234</v>
      </c>
      <c r="T52" s="5">
        <f>EDFEDER!T52/ADM!T52</f>
        <v>413.98102018548826</v>
      </c>
      <c r="U52" s="5">
        <f>EDFEDER!U52/ADM!U52</f>
        <v>485.7438606533696</v>
      </c>
      <c r="V52" s="5">
        <f>EDFEDER!V52/ADM!V52</f>
        <v>484.6979933959115</v>
      </c>
      <c r="W52" s="5">
        <f>EDFEDER!W52/ADM!W52</f>
        <v>561.2387765906014</v>
      </c>
      <c r="X52" s="5">
        <f>EDFEDER!X52/ADM!X52</f>
        <v>608.4800215883977</v>
      </c>
    </row>
    <row r="55" ht="12">
      <c r="B55" s="1" t="s">
        <v>146</v>
      </c>
    </row>
    <row r="57" spans="1:24" ht="12">
      <c r="A57">
        <v>42</v>
      </c>
      <c r="B57" s="1" t="s">
        <v>147</v>
      </c>
      <c r="C57" s="5">
        <f>EDFEDER!C57/ADM!C57</f>
        <v>260.37139272271014</v>
      </c>
      <c r="D57" s="5">
        <f>EDFEDER!D57/ADM!D57</f>
        <v>318.6330275229358</v>
      </c>
      <c r="E57" s="5">
        <f>EDFEDER!E57/ADM!E57</f>
        <v>349.082171127026</v>
      </c>
      <c r="F57" s="5">
        <f>EDFEDER!F57/ADM!F57</f>
        <v>365.70657869202404</v>
      </c>
      <c r="G57" s="5">
        <f>EDFEDER!G57/ADM!G57</f>
        <v>326.0440798576794</v>
      </c>
      <c r="H57" s="5">
        <f>EDFEDER!H57/ADM!H57</f>
        <v>323.72757936507935</v>
      </c>
      <c r="I57" s="5">
        <f>EDFEDER!I57/ADM!I57</f>
        <v>337.33620858655166</v>
      </c>
      <c r="J57" s="5">
        <f>EDFEDER!J57/ADM!J57</f>
        <v>347.3440170940171</v>
      </c>
      <c r="K57" s="5">
        <f>EDFEDER!K57/ADM!K57</f>
        <v>366.62388867413995</v>
      </c>
      <c r="L57" s="5">
        <f>EDFEDER!L57/ADM!L57</f>
        <v>386.68623996868274</v>
      </c>
      <c r="M57" s="5">
        <f>EDFEDER!M57/ADM!M57</f>
        <v>405.78025989367984</v>
      </c>
      <c r="N57" s="5">
        <f>EDFEDER!N57/ADM!N57</f>
        <v>486.9170271333071</v>
      </c>
      <c r="O57" s="5">
        <f>EDFEDER!O57/ADM!O57</f>
        <v>522.4075009716285</v>
      </c>
      <c r="P57" s="5">
        <f>EDFEDER!P57/ADM!P57</f>
        <v>555.0980540336293</v>
      </c>
      <c r="Q57" s="5">
        <f>EDFEDER!Q57/ADM!Q57</f>
        <v>565.082536109548</v>
      </c>
      <c r="R57" s="5">
        <f>EDFEDER!R57/ADM!R57</f>
        <v>475.79660067239445</v>
      </c>
      <c r="S57" s="5">
        <f>EDFEDER!S57/ADM!S57</f>
        <v>511.3104143747708</v>
      </c>
      <c r="T57" s="5">
        <f>EDFEDER!T57/ADM!T57</f>
        <v>522.8225205070843</v>
      </c>
      <c r="U57" s="5">
        <f>EDFEDER!U57/ADM!U57</f>
        <v>525.9661175589666</v>
      </c>
      <c r="V57" s="5">
        <f>EDFEDER!V57/ADM!V57</f>
        <v>646.284644343549</v>
      </c>
      <c r="W57" s="5">
        <f>EDFEDER!W57/ADM!W57</f>
        <v>623.1351812285387</v>
      </c>
      <c r="X57" s="5"/>
    </row>
    <row r="58" spans="1:24" ht="12">
      <c r="A58">
        <v>43</v>
      </c>
      <c r="B58" s="1" t="s">
        <v>148</v>
      </c>
      <c r="C58" s="5">
        <f>EDFEDER!C58/ADM!C58</f>
        <v>128.6348987596735</v>
      </c>
      <c r="D58" s="5">
        <f>EDFEDER!D58/ADM!D58</f>
        <v>204.78433487970653</v>
      </c>
      <c r="E58" s="5">
        <f>EDFEDER!E58/ADM!E58</f>
        <v>148.58542465753425</v>
      </c>
      <c r="F58" s="5">
        <f>EDFEDER!F58/ADM!F58</f>
        <v>135.70345670779147</v>
      </c>
      <c r="G58" s="5">
        <f>EDFEDER!G58/ADM!G58</f>
        <v>133.48733891024193</v>
      </c>
      <c r="H58" s="5">
        <f>EDFEDER!H58/ADM!H58</f>
        <v>137.83654394163912</v>
      </c>
      <c r="I58" s="5">
        <f>EDFEDER!I58/ADM!I58</f>
        <v>128.95699658703072</v>
      </c>
      <c r="J58" s="5">
        <f>EDFEDER!J58/ADM!J58</f>
        <v>118.08065419513835</v>
      </c>
      <c r="K58" s="5">
        <f>EDFEDER!K58/ADM!K58</f>
        <v>157.05018587360595</v>
      </c>
      <c r="L58" s="5">
        <f>EDFEDER!L58/ADM!L58</f>
        <v>144.56309434768673</v>
      </c>
      <c r="M58" s="5">
        <f>EDFEDER!M58/ADM!M58</f>
        <v>146.19489893231056</v>
      </c>
      <c r="N58" s="5">
        <f>EDFEDER!N58/ADM!N58</f>
        <v>167.63018754988028</v>
      </c>
      <c r="O58" s="5">
        <f>EDFEDER!O58/ADM!O58</f>
        <v>172.9506418219462</v>
      </c>
      <c r="P58" s="5">
        <f>EDFEDER!P58/ADM!P58</f>
        <v>177.8094585710142</v>
      </c>
      <c r="Q58" s="5">
        <f>EDFEDER!Q58/ADM!Q58</f>
        <v>192.4372335386073</v>
      </c>
      <c r="R58" s="5">
        <f>EDFEDER!R58/ADM!R58</f>
        <v>142.11590446213665</v>
      </c>
      <c r="S58" s="5">
        <f>EDFEDER!S58/ADM!S58</f>
        <v>134.7815998555435</v>
      </c>
      <c r="T58" s="5">
        <f>EDFEDER!T58/ADM!T58</f>
        <v>220.55517241379312</v>
      </c>
      <c r="U58" s="5">
        <f>EDFEDER!U58/ADM!U58</f>
        <v>236.8440953038674</v>
      </c>
      <c r="V58" s="5">
        <f>EDFEDER!V58/ADM!V58</f>
        <v>242.8738576810381</v>
      </c>
      <c r="W58" s="5">
        <f>EDFEDER!W58/ADM!W58</f>
        <v>276.9105368186691</v>
      </c>
      <c r="X58" s="5">
        <f>EDFEDER!X58/ADM!X58</f>
        <v>298.6653785254824</v>
      </c>
    </row>
    <row r="59" spans="1:24" ht="12">
      <c r="A59">
        <v>44</v>
      </c>
      <c r="B59" s="1" t="s">
        <v>149</v>
      </c>
      <c r="C59" s="5">
        <f>EDFEDER!C59/ADM!C59</f>
        <v>147.1191346739793</v>
      </c>
      <c r="D59" s="5">
        <f>EDFEDER!D59/ADM!D59</f>
        <v>170.62026900218956</v>
      </c>
      <c r="E59" s="5">
        <f>EDFEDER!E59/ADM!E59</f>
        <v>160.52482037883735</v>
      </c>
      <c r="F59" s="5">
        <f>EDFEDER!F59/ADM!F59</f>
        <v>168.16492916332533</v>
      </c>
      <c r="G59" s="5">
        <f>EDFEDER!G59/ADM!G59</f>
        <v>157.31322314049586</v>
      </c>
      <c r="H59" s="5">
        <f>EDFEDER!H59/ADM!H59</f>
        <v>207.95734463276835</v>
      </c>
      <c r="I59" s="5">
        <f>EDFEDER!I59/ADM!I59</f>
        <v>650.7849985685657</v>
      </c>
      <c r="J59" s="5">
        <f>EDFEDER!J59/ADM!J59</f>
        <v>198.23654642223536</v>
      </c>
      <c r="K59" s="5">
        <f>EDFEDER!K59/ADM!K59</f>
        <v>233.1391674263142</v>
      </c>
      <c r="L59" s="5">
        <f>EDFEDER!L59/ADM!L59</f>
        <v>240.5532243134835</v>
      </c>
      <c r="M59" s="5">
        <f>EDFEDER!M59/ADM!M59</f>
        <v>384.08868785399625</v>
      </c>
      <c r="N59" s="5">
        <f>EDFEDER!N59/ADM!N59</f>
        <v>279.1262105592003</v>
      </c>
      <c r="O59" s="5">
        <f>EDFEDER!O59/ADM!O59</f>
        <v>324.9337175792507</v>
      </c>
      <c r="P59" s="5">
        <f>EDFEDER!P59/ADM!P59</f>
        <v>361.36966252785743</v>
      </c>
      <c r="Q59" s="5">
        <f>EDFEDER!Q59/ADM!Q59</f>
        <v>356.8575609756098</v>
      </c>
      <c r="R59" s="5">
        <f>EDFEDER!R59/ADM!R59</f>
        <v>333.84687906371914</v>
      </c>
      <c r="S59" s="5">
        <f>EDFEDER!S59/ADM!S59</f>
        <v>352.792099096083</v>
      </c>
      <c r="T59" s="5">
        <f>EDFEDER!T59/ADM!T59</f>
        <v>348.43110962118675</v>
      </c>
      <c r="U59" s="5">
        <f>EDFEDER!U59/ADM!U59</f>
        <v>368.7722539469264</v>
      </c>
      <c r="V59" s="5">
        <f>EDFEDER!V59/ADM!V59</f>
        <v>416.96061370610295</v>
      </c>
      <c r="W59" s="5">
        <f>EDFEDER!W59/ADM!W59</f>
        <v>429.2514623133032</v>
      </c>
      <c r="X59" s="5">
        <f>EDFEDER!X59/ADM!X59</f>
        <v>413.57822291235334</v>
      </c>
    </row>
    <row r="60" spans="1:24" ht="12">
      <c r="A60">
        <v>45</v>
      </c>
      <c r="B60" s="1" t="s">
        <v>150</v>
      </c>
      <c r="C60" s="5">
        <f>EDFEDER!C60/ADM!C60</f>
        <v>368.1454993834772</v>
      </c>
      <c r="D60" s="5">
        <f>EDFEDER!D60/ADM!D60</f>
        <v>301.03295310519644</v>
      </c>
      <c r="E60" s="5">
        <f>EDFEDER!E60/ADM!E60</f>
        <v>306.9710144927536</v>
      </c>
      <c r="F60" s="5">
        <f>EDFEDER!F60/ADM!F60</f>
        <v>224.45958583834334</v>
      </c>
      <c r="G60" s="5">
        <f>EDFEDER!G60/ADM!G60</f>
        <v>215.2258282623394</v>
      </c>
      <c r="H60" s="5">
        <f>EDFEDER!H60/ADM!H60</f>
        <v>227.02695417789758</v>
      </c>
      <c r="I60" s="5">
        <f>EDFEDER!I60/ADM!I60</f>
        <v>243.1298449612403</v>
      </c>
      <c r="J60" s="5">
        <f>EDFEDER!J60/ADM!J60</f>
        <v>222.97270955165692</v>
      </c>
      <c r="K60" s="5">
        <f>EDFEDER!K60/ADM!K60</f>
        <v>193.92541254125413</v>
      </c>
      <c r="L60" s="5">
        <f>EDFEDER!L60/ADM!L60</f>
        <v>183.16535947712418</v>
      </c>
      <c r="M60" s="5">
        <f>EDFEDER!M60/ADM!M60</f>
        <v>197.83293471234646</v>
      </c>
      <c r="N60" s="5">
        <f>EDFEDER!N60/ADM!N60</f>
        <v>207.8130081300813</v>
      </c>
      <c r="O60" s="5">
        <f>EDFEDER!O60/ADM!O60</f>
        <v>243.7751822600243</v>
      </c>
      <c r="P60" s="5">
        <f>EDFEDER!P60/ADM!P60</f>
        <v>245.4903409090909</v>
      </c>
      <c r="Q60" s="5">
        <f>EDFEDER!Q60/ADM!Q60</f>
        <v>265.7276519666269</v>
      </c>
      <c r="R60" s="5">
        <f>EDFEDER!R60/ADM!R60</f>
        <v>293.7052505966587</v>
      </c>
      <c r="S60" s="5">
        <f>EDFEDER!S60/ADM!S60</f>
        <v>297.99194012665515</v>
      </c>
      <c r="T60" s="5">
        <f>EDFEDER!T60/ADM!T60</f>
        <v>283.2403314917127</v>
      </c>
      <c r="U60" s="5">
        <f>EDFEDER!U60/ADM!U60</f>
        <v>326.6865671641791</v>
      </c>
      <c r="V60" s="5">
        <f>EDFEDER!V60/ADM!V60</f>
        <v>405.63182329769273</v>
      </c>
      <c r="W60" s="5">
        <f>EDFEDER!W60/ADM!W60</f>
        <v>432.1089491335942</v>
      </c>
      <c r="X60" s="5">
        <f>EDFEDER!X60/ADM!X60</f>
        <v>520.0411318619128</v>
      </c>
    </row>
    <row r="61" spans="1:24" ht="12">
      <c r="A61">
        <v>46</v>
      </c>
      <c r="B61" s="1" t="s">
        <v>151</v>
      </c>
      <c r="C61" s="5">
        <f>EDFEDER!C61/ADM!C61</f>
        <v>140.7889071337347</v>
      </c>
      <c r="D61" s="5">
        <f>EDFEDER!D61/ADM!D61</f>
        <v>137.66935332708528</v>
      </c>
      <c r="E61" s="5">
        <f>EDFEDER!E61/ADM!E61</f>
        <v>130.00990868467068</v>
      </c>
      <c r="F61" s="5">
        <f>EDFEDER!F61/ADM!F61</f>
        <v>129.32302474062251</v>
      </c>
      <c r="G61" s="5">
        <f>EDFEDER!G61/ADM!G61</f>
        <v>144.0154377412147</v>
      </c>
      <c r="H61" s="5">
        <f>EDFEDER!H61/ADM!H61</f>
        <v>210.89406430338005</v>
      </c>
      <c r="I61" s="5">
        <f>EDFEDER!I61/ADM!I61</f>
        <v>244.35311572700297</v>
      </c>
      <c r="J61" s="5">
        <f>EDFEDER!J61/ADM!J61</f>
        <v>156.29795918367347</v>
      </c>
      <c r="K61" s="5">
        <f>EDFEDER!K61/ADM!K61</f>
        <v>165.6733568592854</v>
      </c>
      <c r="L61" s="5">
        <f>EDFEDER!L61/ADM!L61</f>
        <v>175.08377541998232</v>
      </c>
      <c r="M61" s="5">
        <f>EDFEDER!M61/ADM!M61</f>
        <v>192.97335121842164</v>
      </c>
      <c r="N61" s="5">
        <f>EDFEDER!N61/ADM!N61</f>
        <v>196.8230479982305</v>
      </c>
      <c r="O61" s="5">
        <f>EDFEDER!O61/ADM!O61</f>
        <v>252.69169136878813</v>
      </c>
      <c r="P61" s="5">
        <f>EDFEDER!P61/ADM!P61</f>
        <v>262.8983118584844</v>
      </c>
      <c r="Q61" s="5">
        <f>EDFEDER!Q61/ADM!Q61</f>
        <v>306.6063387978142</v>
      </c>
      <c r="R61" s="5">
        <f>EDFEDER!R61/ADM!R61</f>
        <v>262.5738203957382</v>
      </c>
      <c r="S61" s="5">
        <f>EDFEDER!S61/ADM!S61</f>
        <v>231.7420320855615</v>
      </c>
      <c r="T61" s="5">
        <f>EDFEDER!T61/ADM!T61</f>
        <v>230.89660328989532</v>
      </c>
      <c r="U61" s="5">
        <f>EDFEDER!U61/ADM!U61</f>
        <v>239.64498181040017</v>
      </c>
      <c r="V61" s="5">
        <f>EDFEDER!V61/ADM!V61</f>
        <v>269.3375091260468</v>
      </c>
      <c r="W61" s="5">
        <f>EDFEDER!W61/ADM!W61</f>
        <v>296.1660771564803</v>
      </c>
      <c r="X61" s="5">
        <f>EDFEDER!X61/ADM!X61</f>
        <v>333.4029923995657</v>
      </c>
    </row>
    <row r="62" spans="1:24" ht="12">
      <c r="A62">
        <v>47</v>
      </c>
      <c r="B62" s="1" t="s">
        <v>152</v>
      </c>
      <c r="C62" s="5">
        <f>EDFEDER!C62/ADM!C62</f>
        <v>152.4913059563448</v>
      </c>
      <c r="D62" s="5">
        <f>EDFEDER!D62/ADM!D62</f>
        <v>151.45604808414726</v>
      </c>
      <c r="E62" s="5">
        <f>EDFEDER!E62/ADM!E62</f>
        <v>153.20163806552262</v>
      </c>
      <c r="F62" s="5">
        <f>EDFEDER!F62/ADM!F62</f>
        <v>141.01742574257426</v>
      </c>
      <c r="G62" s="5">
        <f>EDFEDER!G62/ADM!G62</f>
        <v>164.31451942740287</v>
      </c>
      <c r="H62" s="5">
        <f>EDFEDER!H62/ADM!H62</f>
        <v>173.4938947368421</v>
      </c>
      <c r="I62" s="5">
        <f>EDFEDER!I62/ADM!I62</f>
        <v>195.87633718442447</v>
      </c>
      <c r="J62" s="5">
        <f>EDFEDER!J62/ADM!J62</f>
        <v>162.1159420289855</v>
      </c>
      <c r="K62" s="5">
        <f>EDFEDER!K62/ADM!K62</f>
        <v>165.36764705882354</v>
      </c>
      <c r="L62" s="5">
        <f>EDFEDER!L62/ADM!L62</f>
        <v>159.64975951027546</v>
      </c>
      <c r="M62" s="5">
        <f>EDFEDER!M62/ADM!M62</f>
        <v>190.68265434880576</v>
      </c>
      <c r="N62" s="5">
        <f>EDFEDER!N62/ADM!N62</f>
        <v>185.26367274344153</v>
      </c>
      <c r="O62" s="5">
        <f>EDFEDER!O62/ADM!O62</f>
        <v>205.14672195547797</v>
      </c>
      <c r="P62" s="5">
        <f>EDFEDER!P62/ADM!P62</f>
        <v>233.33415418502204</v>
      </c>
      <c r="Q62" s="5">
        <f>EDFEDER!Q62/ADM!Q62</f>
        <v>258.10808435852374</v>
      </c>
      <c r="R62" s="5">
        <f>EDFEDER!R62/ADM!R62</f>
        <v>381.6928757602085</v>
      </c>
      <c r="S62" s="5">
        <f>EDFEDER!S62/ADM!S62</f>
        <v>282.29559204840103</v>
      </c>
      <c r="T62" s="5">
        <f>EDFEDER!T62/ADM!T62</f>
        <v>299.7810625535561</v>
      </c>
      <c r="U62" s="5">
        <f>EDFEDER!U62/ADM!U62</f>
        <v>335.0564037319763</v>
      </c>
      <c r="V62" s="5">
        <f>EDFEDER!V62/ADM!V62</f>
        <v>376.1184534344711</v>
      </c>
      <c r="W62" s="5">
        <f>EDFEDER!W62/ADM!W62</f>
        <v>412.85262958280657</v>
      </c>
      <c r="X62" s="5">
        <f>EDFEDER!X62/ADM!X62</f>
        <v>463.8585604442545</v>
      </c>
    </row>
    <row r="63" spans="1:24" ht="12">
      <c r="A63">
        <v>48</v>
      </c>
      <c r="B63" s="1" t="s">
        <v>153</v>
      </c>
      <c r="C63" s="5">
        <f>EDFEDER!C63/ADM!C63</f>
        <v>234.40532031099403</v>
      </c>
      <c r="D63" s="5">
        <f>EDFEDER!D63/ADM!D63</f>
        <v>252.28695536839314</v>
      </c>
      <c r="E63" s="5">
        <f>EDFEDER!E63/ADM!E63</f>
        <v>318.5581031432848</v>
      </c>
      <c r="F63" s="5">
        <f>EDFEDER!F63/ADM!F63</f>
        <v>236.25953462756436</v>
      </c>
      <c r="G63" s="5">
        <f>EDFEDER!G63/ADM!G63</f>
        <v>220.3171556782879</v>
      </c>
      <c r="H63" s="5">
        <f>EDFEDER!H63/ADM!H63</f>
        <v>261.4115416436845</v>
      </c>
      <c r="I63" s="5">
        <f>EDFEDER!I63/ADM!I63</f>
        <v>242.22308816366294</v>
      </c>
      <c r="J63" s="5">
        <f>EDFEDER!J63/ADM!J63</f>
        <v>241.22349944933922</v>
      </c>
      <c r="K63" s="5">
        <f>EDFEDER!K63/ADM!K63</f>
        <v>270.5429736953158</v>
      </c>
      <c r="L63" s="5">
        <f>EDFEDER!L63/ADM!L63</f>
        <v>282.9012734296752</v>
      </c>
      <c r="M63" s="5">
        <f>EDFEDER!M63/ADM!M63</f>
        <v>319.2297874593984</v>
      </c>
      <c r="N63" s="5">
        <f>EDFEDER!N63/ADM!N63</f>
        <v>310.35505373418584</v>
      </c>
      <c r="O63" s="5">
        <f>EDFEDER!O63/ADM!O63</f>
        <v>355.36935144783814</v>
      </c>
      <c r="P63" s="5">
        <f>EDFEDER!P63/ADM!P63</f>
        <v>349.30796884933244</v>
      </c>
      <c r="Q63" s="5">
        <f>EDFEDER!Q63/ADM!Q63</f>
        <v>349.06840330983755</v>
      </c>
      <c r="R63" s="5">
        <f>EDFEDER!R63/ADM!R63</f>
        <v>348.62042655452086</v>
      </c>
      <c r="S63" s="5">
        <f>EDFEDER!S63/ADM!S63</f>
        <v>324.28961169053093</v>
      </c>
      <c r="T63" s="5">
        <f>EDFEDER!T63/ADM!T63</f>
        <v>307.9358577165806</v>
      </c>
      <c r="U63" s="5">
        <f>EDFEDER!U63/ADM!U63</f>
        <v>347.9757736616219</v>
      </c>
      <c r="V63" s="5">
        <f>EDFEDER!V63/ADM!V63</f>
        <v>393.4019827682667</v>
      </c>
      <c r="W63" s="5">
        <f>EDFEDER!W63/ADM!W63</f>
        <v>453.0575102515793</v>
      </c>
      <c r="X63" s="5">
        <f>EDFEDER!X63/ADM!X63</f>
        <v>484.119556223946</v>
      </c>
    </row>
    <row r="64" spans="1:24" ht="12">
      <c r="A64">
        <v>49</v>
      </c>
      <c r="B64" s="1" t="s">
        <v>154</v>
      </c>
      <c r="C64" s="5">
        <f>EDFEDER!C64/ADM!C64</f>
        <v>131.43487207013777</v>
      </c>
      <c r="D64" s="5">
        <f>EDFEDER!D64/ADM!D64</f>
        <v>138.28032469329398</v>
      </c>
      <c r="E64" s="5">
        <f>EDFEDER!E64/ADM!E64</f>
        <v>153.40311804008908</v>
      </c>
      <c r="F64" s="5">
        <f>EDFEDER!F64/ADM!F64</f>
        <v>177.21924761146497</v>
      </c>
      <c r="G64" s="5">
        <f>EDFEDER!G64/ADM!G64</f>
        <v>160.0555107797703</v>
      </c>
      <c r="H64" s="5">
        <f>EDFEDER!H64/ADM!H64</f>
        <v>151.30646806774126</v>
      </c>
      <c r="I64" s="5">
        <f>EDFEDER!I64/ADM!I64</f>
        <v>170.03629856850716</v>
      </c>
      <c r="J64" s="5">
        <f>EDFEDER!J64/ADM!J64</f>
        <v>159.9980079681275</v>
      </c>
      <c r="K64" s="5">
        <f>EDFEDER!K64/ADM!K64</f>
        <v>181.84621083827264</v>
      </c>
      <c r="L64" s="5">
        <f>EDFEDER!L64/ADM!L64</f>
        <v>188.88057812005485</v>
      </c>
      <c r="M64" s="5">
        <f>EDFEDER!M64/ADM!M64</f>
        <v>204.40145531650808</v>
      </c>
      <c r="N64" s="5">
        <f>EDFEDER!N64/ADM!N64</f>
        <v>199.47602077181548</v>
      </c>
      <c r="O64" s="5">
        <f>EDFEDER!O64/ADM!O64</f>
        <v>219.53717161550074</v>
      </c>
      <c r="P64" s="5">
        <f>EDFEDER!P64/ADM!P64</f>
        <v>242.9401686173378</v>
      </c>
      <c r="Q64" s="5">
        <f>EDFEDER!Q64/ADM!Q64</f>
        <v>253.88526664071622</v>
      </c>
      <c r="R64" s="5">
        <f>EDFEDER!R64/ADM!R64</f>
        <v>296.3390348781653</v>
      </c>
      <c r="S64" s="5">
        <f>EDFEDER!S64/ADM!S64</f>
        <v>277.2845497985571</v>
      </c>
      <c r="T64" s="5">
        <f>EDFEDER!T64/ADM!T64</f>
        <v>281.36659596052755</v>
      </c>
      <c r="U64" s="5">
        <f>EDFEDER!U64/ADM!U64</f>
        <v>312.4828379497561</v>
      </c>
      <c r="V64" s="5">
        <f>EDFEDER!V64/ADM!V64</f>
        <v>376.7808112067387</v>
      </c>
      <c r="W64" s="5">
        <f>EDFEDER!W64/ADM!W64</f>
        <v>406.25894300708956</v>
      </c>
      <c r="X64" s="5">
        <f>EDFEDER!X64/ADM!X64</f>
        <v>431.52568198804187</v>
      </c>
    </row>
    <row r="65" spans="1:24" ht="12">
      <c r="A65">
        <v>50</v>
      </c>
      <c r="B65" s="1" t="s">
        <v>155</v>
      </c>
      <c r="C65" s="5">
        <f>EDFEDER!C65/ADM!C65</f>
        <v>394.12605042016804</v>
      </c>
      <c r="D65" s="5">
        <f>EDFEDER!D65/ADM!D65</f>
        <v>545.390289449113</v>
      </c>
      <c r="E65" s="5">
        <f>EDFEDER!E65/ADM!E65</f>
        <v>478.4895038167939</v>
      </c>
      <c r="F65" s="5">
        <f>EDFEDER!F65/ADM!F65</f>
        <v>499.8695238095238</v>
      </c>
      <c r="G65" s="5">
        <f>EDFEDER!G65/ADM!G65</f>
        <v>401.9317963496638</v>
      </c>
      <c r="H65" s="5">
        <f>EDFEDER!H65/ADM!H65</f>
        <v>427.5696721311475</v>
      </c>
      <c r="I65" s="5">
        <f>EDFEDER!I65/ADM!I65</f>
        <v>455.60729613733906</v>
      </c>
      <c r="J65" s="5">
        <f>EDFEDER!J65/ADM!J65</f>
        <v>381.40197152245344</v>
      </c>
      <c r="K65" s="5">
        <f>EDFEDER!K65/ADM!K65</f>
        <v>372.7893544733862</v>
      </c>
      <c r="L65" s="5">
        <f>EDFEDER!L65/ADM!L65</f>
        <v>356.9906542056075</v>
      </c>
      <c r="M65" s="5">
        <f>EDFEDER!M65/ADM!M65</f>
        <v>341.39716770186334</v>
      </c>
      <c r="N65" s="5">
        <f>EDFEDER!N65/ADM!N65</f>
        <v>432.80129032258066</v>
      </c>
      <c r="O65" s="5">
        <f>EDFEDER!O65/ADM!O65</f>
        <v>442.23341025641025</v>
      </c>
      <c r="P65" s="5">
        <f>EDFEDER!P65/ADM!P65</f>
        <v>561.6778245192307</v>
      </c>
      <c r="Q65" s="5">
        <f>EDFEDER!Q65/ADM!Q65</f>
        <v>503.525462962963</v>
      </c>
      <c r="R65" s="5">
        <f>EDFEDER!R65/ADM!R65</f>
        <v>485.62257696693274</v>
      </c>
      <c r="S65" s="5">
        <f>EDFEDER!S65/ADM!S65</f>
        <v>556.4568469505178</v>
      </c>
      <c r="T65" s="5">
        <f>EDFEDER!T65/ADM!T65</f>
        <v>411.77441860465115</v>
      </c>
      <c r="U65" s="5">
        <f>EDFEDER!U65/ADM!U65</f>
        <v>406.5973154362416</v>
      </c>
      <c r="V65" s="5">
        <f>EDFEDER!V65/ADM!V65</f>
        <v>553.1726052332195</v>
      </c>
      <c r="W65" s="5">
        <f>EDFEDER!W65/ADM!W65</f>
        <v>466.6954577883472</v>
      </c>
      <c r="X65" s="5">
        <f>EDFEDER!X65/ADM!X65</f>
        <v>544.8743292682927</v>
      </c>
    </row>
    <row r="66" spans="1:24" ht="12">
      <c r="A66">
        <v>51</v>
      </c>
      <c r="B66" s="1" t="s">
        <v>104</v>
      </c>
      <c r="C66" s="5">
        <f>EDFEDER!C66/ADM!C66</f>
        <v>115.01513431706394</v>
      </c>
      <c r="D66" s="5">
        <f>EDFEDER!D66/ADM!D66</f>
        <v>108.19695444248678</v>
      </c>
      <c r="E66" s="5">
        <f>EDFEDER!E66/ADM!E66</f>
        <v>118.28935244433069</v>
      </c>
      <c r="F66" s="5">
        <f>EDFEDER!F66/ADM!F66</f>
        <v>125.67727628489433</v>
      </c>
      <c r="G66" s="5">
        <f>EDFEDER!G66/ADM!G66</f>
        <v>122.18253968253968</v>
      </c>
      <c r="H66" s="5">
        <f>EDFEDER!H66/ADM!H66</f>
        <v>131.87173770491802</v>
      </c>
      <c r="I66" s="5">
        <f>EDFEDER!I66/ADM!I66</f>
        <v>114.21161024584889</v>
      </c>
      <c r="J66" s="5">
        <f>EDFEDER!J66/ADM!J66</f>
        <v>122.83595068137573</v>
      </c>
      <c r="K66" s="5">
        <f>EDFEDER!K66/ADM!K66</f>
        <v>135.296258589972</v>
      </c>
      <c r="L66" s="5">
        <f>EDFEDER!L66/ADM!L66</f>
        <v>159.85354430379746</v>
      </c>
      <c r="M66" s="5">
        <f>EDFEDER!M66/ADM!M66</f>
        <v>174.4999215246637</v>
      </c>
      <c r="N66" s="5">
        <f>EDFEDER!N66/ADM!N66</f>
        <v>179.24488808227466</v>
      </c>
      <c r="O66" s="5">
        <f>EDFEDER!O66/ADM!O66</f>
        <v>201.76380655586337</v>
      </c>
      <c r="P66" s="5">
        <f>EDFEDER!P66/ADM!P66</f>
        <v>203.61253035071942</v>
      </c>
      <c r="Q66" s="5">
        <f>EDFEDER!Q66/ADM!Q66</f>
        <v>194.11230352303522</v>
      </c>
      <c r="R66" s="5">
        <f>EDFEDER!R66/ADM!R66</f>
        <v>260.4993036957686</v>
      </c>
      <c r="S66" s="5">
        <f>EDFEDER!S66/ADM!S66</f>
        <v>227.87643937118253</v>
      </c>
      <c r="T66" s="5">
        <f>EDFEDER!T66/ADM!T66</f>
        <v>235.19637964774952</v>
      </c>
      <c r="U66" s="5">
        <f>EDFEDER!U66/ADM!U66</f>
        <v>228.03726947957904</v>
      </c>
      <c r="V66" s="5">
        <f>EDFEDER!V66/ADM!V66</f>
        <v>262.4928522738339</v>
      </c>
      <c r="W66" s="5">
        <f>EDFEDER!W66/ADM!W66</f>
        <v>269.40741985025915</v>
      </c>
      <c r="X66" s="5">
        <f>EDFEDER!X66/ADM!X66</f>
        <v>284.62875979235486</v>
      </c>
    </row>
    <row r="67" spans="1:24" ht="12">
      <c r="A67">
        <v>52</v>
      </c>
      <c r="B67" s="1" t="s">
        <v>156</v>
      </c>
      <c r="C67" s="5">
        <f>EDFEDER!C67/ADM!C67</f>
        <v>193.90372670807454</v>
      </c>
      <c r="D67" s="5">
        <f>EDFEDER!D67/ADM!D67</f>
        <v>197.23131392604247</v>
      </c>
      <c r="E67" s="5">
        <f>EDFEDER!E67/ADM!E67</f>
        <v>141.2517814726841</v>
      </c>
      <c r="F67" s="5">
        <f>EDFEDER!F67/ADM!F67</f>
        <v>154.11272141706925</v>
      </c>
      <c r="G67" s="5">
        <f>EDFEDER!G67/ADM!G67</f>
        <v>170.17235636969193</v>
      </c>
      <c r="H67" s="5">
        <f>EDFEDER!H67/ADM!H67</f>
        <v>188.1326530612245</v>
      </c>
      <c r="I67" s="5">
        <f>EDFEDER!I67/ADM!I67</f>
        <v>197.94727744165945</v>
      </c>
      <c r="J67" s="5">
        <f>EDFEDER!J67/ADM!J67</f>
        <v>204.71069182389937</v>
      </c>
      <c r="K67" s="5">
        <f>EDFEDER!K67/ADM!K67</f>
        <v>194.37101185050136</v>
      </c>
      <c r="L67" s="5">
        <f>EDFEDER!L67/ADM!L67</f>
        <v>183.82369402985074</v>
      </c>
      <c r="M67" s="5">
        <f>EDFEDER!M67/ADM!M67</f>
        <v>245.05168381665106</v>
      </c>
      <c r="N67" s="5">
        <f>EDFEDER!N67/ADM!N67</f>
        <v>294.5057692307692</v>
      </c>
      <c r="O67" s="5">
        <f>EDFEDER!O67/ADM!O67</f>
        <v>336.86978825794034</v>
      </c>
      <c r="P67" s="5">
        <f>EDFEDER!P67/ADM!P67</f>
        <v>346.3008514851485</v>
      </c>
      <c r="Q67" s="5">
        <f>EDFEDER!Q67/ADM!Q67</f>
        <v>273.8602661596958</v>
      </c>
      <c r="R67" s="5">
        <f>EDFEDER!R67/ADM!R67</f>
        <v>362.90997095837366</v>
      </c>
      <c r="S67" s="5">
        <f>EDFEDER!S67/ADM!S67</f>
        <v>298.4272908366534</v>
      </c>
      <c r="T67" s="5">
        <f>EDFEDER!T67/ADM!T67</f>
        <v>379.4556451612903</v>
      </c>
      <c r="U67" s="5">
        <f>EDFEDER!U67/ADM!U67</f>
        <v>264.16089613034626</v>
      </c>
      <c r="V67" s="5">
        <f>EDFEDER!V67/ADM!V67</f>
        <v>371.630632780083</v>
      </c>
      <c r="W67" s="5">
        <f>EDFEDER!W67/ADM!W67</f>
        <v>455.5627041942605</v>
      </c>
      <c r="X67" s="5">
        <f>EDFEDER!X67/ADM!X67</f>
        <v>506.23677852348993</v>
      </c>
    </row>
    <row r="68" spans="1:24" ht="12">
      <c r="A68">
        <v>53</v>
      </c>
      <c r="B68" s="1" t="s">
        <v>157</v>
      </c>
      <c r="C68" s="5">
        <f>EDFEDER!C68/ADM!C68</f>
        <v>99.81515214241358</v>
      </c>
      <c r="D68" s="5">
        <f>EDFEDER!D68/ADM!D68</f>
        <v>99.68582375478927</v>
      </c>
      <c r="E68" s="5">
        <f>EDFEDER!E68/ADM!E68</f>
        <v>123.65125583462992</v>
      </c>
      <c r="F68" s="5">
        <f>EDFEDER!F68/ADM!F68</f>
        <v>109.61600901916573</v>
      </c>
      <c r="G68" s="5">
        <f>EDFEDER!G68/ADM!G68</f>
        <v>106.30556191348134</v>
      </c>
      <c r="H68" s="5">
        <f>EDFEDER!H68/ADM!H68</f>
        <v>114.58894724823018</v>
      </c>
      <c r="I68" s="5">
        <f>EDFEDER!I68/ADM!I68</f>
        <v>133.09402882635553</v>
      </c>
      <c r="J68" s="5">
        <f>EDFEDER!J68/ADM!J68</f>
        <v>128.56370387560918</v>
      </c>
      <c r="K68" s="5">
        <f>EDFEDER!K68/ADM!K68</f>
        <v>135.4043961238478</v>
      </c>
      <c r="L68" s="5">
        <f>EDFEDER!L68/ADM!L68</f>
        <v>150.55007187350265</v>
      </c>
      <c r="M68" s="5">
        <f>EDFEDER!M68/ADM!M68</f>
        <v>155.87819648446907</v>
      </c>
      <c r="N68" s="5">
        <f>EDFEDER!N68/ADM!N68</f>
        <v>180.4423996175908</v>
      </c>
      <c r="O68" s="5">
        <f>EDFEDER!O68/ADM!O68</f>
        <v>167.96310820451842</v>
      </c>
      <c r="P68" s="5">
        <f>EDFEDER!P68/ADM!P68</f>
        <v>187.04317538896748</v>
      </c>
      <c r="Q68" s="5">
        <f>EDFEDER!Q68/ADM!Q68</f>
        <v>201.536893886156</v>
      </c>
      <c r="R68" s="5">
        <f>EDFEDER!R68/ADM!R68</f>
        <v>204.9052995391705</v>
      </c>
      <c r="S68" s="5">
        <f>EDFEDER!S68/ADM!S68</f>
        <v>175.03166109253067</v>
      </c>
      <c r="T68" s="5">
        <f>EDFEDER!T68/ADM!T68</f>
        <v>201.69340034965035</v>
      </c>
      <c r="U68" s="5">
        <f>EDFEDER!U68/ADM!U68</f>
        <v>221.73393900064892</v>
      </c>
      <c r="V68" s="5">
        <f>EDFEDER!V68/ADM!V68</f>
        <v>219.8093255259163</v>
      </c>
      <c r="W68" s="5">
        <f>EDFEDER!W68/ADM!W68</f>
        <v>235.35018018018016</v>
      </c>
      <c r="X68" s="5">
        <f>EDFEDER!X68/ADM!X68</f>
        <v>264.1662640936687</v>
      </c>
    </row>
    <row r="69" spans="1:24" ht="12">
      <c r="A69">
        <v>54</v>
      </c>
      <c r="B69" s="1" t="s">
        <v>158</v>
      </c>
      <c r="C69" s="5">
        <f>EDFEDER!C69/ADM!C69</f>
        <v>323.23018629617934</v>
      </c>
      <c r="D69" s="5">
        <f>EDFEDER!D69/ADM!D69</f>
        <v>315.55093488072214</v>
      </c>
      <c r="E69" s="5">
        <f>EDFEDER!E69/ADM!E69</f>
        <v>299.84610281923716</v>
      </c>
      <c r="F69" s="5">
        <f>EDFEDER!F69/ADM!F69</f>
        <v>287.8082099596231</v>
      </c>
      <c r="G69" s="5">
        <f>EDFEDER!G69/ADM!G69</f>
        <v>368.878969654199</v>
      </c>
      <c r="H69" s="5">
        <f>EDFEDER!H69/ADM!H69</f>
        <v>306.064851307775</v>
      </c>
      <c r="I69" s="5">
        <f>EDFEDER!I69/ADM!I69</f>
        <v>338.5800362976407</v>
      </c>
      <c r="J69" s="5">
        <f>EDFEDER!J69/ADM!J69</f>
        <v>341.534857985983</v>
      </c>
      <c r="K69" s="5">
        <f>EDFEDER!K69/ADM!K69</f>
        <v>342.4465133260314</v>
      </c>
      <c r="L69" s="5">
        <f>EDFEDER!L69/ADM!L69</f>
        <v>370.9399029488615</v>
      </c>
      <c r="M69" s="5">
        <f>EDFEDER!M69/ADM!M69</f>
        <v>512.6416692189893</v>
      </c>
      <c r="N69" s="5">
        <f>EDFEDER!N69/ADM!N69</f>
        <v>604.8165590581086</v>
      </c>
      <c r="O69" s="5">
        <f>EDFEDER!O69/ADM!O69</f>
        <v>691.717141234381</v>
      </c>
      <c r="P69" s="5">
        <f>EDFEDER!P69/ADM!P69</f>
        <v>705.9575662188099</v>
      </c>
      <c r="Q69" s="5">
        <f>EDFEDER!Q69/ADM!Q69</f>
        <v>784.1963782696178</v>
      </c>
      <c r="R69" s="5">
        <f>EDFEDER!R69/ADM!R69</f>
        <v>735.2749019607843</v>
      </c>
      <c r="S69" s="5">
        <f>EDFEDER!S69/ADM!S69</f>
        <v>701.4231222965002</v>
      </c>
      <c r="T69" s="5">
        <f>EDFEDER!T69/ADM!T69</f>
        <v>732.8542399374755</v>
      </c>
      <c r="U69" s="5">
        <f>EDFEDER!U69/ADM!U69</f>
        <v>758.8991696322657</v>
      </c>
      <c r="V69" s="5">
        <f>EDFEDER!V69/ADM!V69</f>
        <v>762.3749080954243</v>
      </c>
      <c r="W69" s="5">
        <f>EDFEDER!W69/ADM!W69</f>
        <v>898.4598261924009</v>
      </c>
      <c r="X69" s="5">
        <f>EDFEDER!X69/ADM!X69</f>
        <v>1160.9762234264276</v>
      </c>
    </row>
    <row r="70" spans="1:24" ht="12">
      <c r="A70">
        <v>55</v>
      </c>
      <c r="B70" s="1" t="s">
        <v>159</v>
      </c>
      <c r="C70" s="5">
        <f>EDFEDER!C70/ADM!C70</f>
        <v>239.38543315991856</v>
      </c>
      <c r="D70" s="5">
        <f>EDFEDER!D70/ADM!D70</f>
        <v>234.6226610033291</v>
      </c>
      <c r="E70" s="5">
        <f>EDFEDER!E70/ADM!E70</f>
        <v>245.16022487702037</v>
      </c>
      <c r="F70" s="5">
        <f>EDFEDER!F70/ADM!F70</f>
        <v>270.6739931091838</v>
      </c>
      <c r="G70" s="5">
        <f>EDFEDER!G70/ADM!G70</f>
        <v>272.9686452848253</v>
      </c>
      <c r="H70" s="5">
        <f>EDFEDER!H70/ADM!H70</f>
        <v>281.6027110289587</v>
      </c>
      <c r="I70" s="5">
        <f>EDFEDER!I70/ADM!I70</f>
        <v>307.91342756183747</v>
      </c>
      <c r="J70" s="5">
        <f>EDFEDER!J70/ADM!J70</f>
        <v>274.8498814853832</v>
      </c>
      <c r="K70" s="5">
        <f>EDFEDER!K70/ADM!K70</f>
        <v>317.8623277391186</v>
      </c>
      <c r="L70" s="5">
        <f>EDFEDER!L70/ADM!L70</f>
        <v>331.82580185317175</v>
      </c>
      <c r="M70" s="5">
        <f>EDFEDER!M70/ADM!M70</f>
        <v>373.4016581556023</v>
      </c>
      <c r="N70" s="5">
        <f>EDFEDER!N70/ADM!N70</f>
        <v>446.86482238289847</v>
      </c>
      <c r="O70" s="5">
        <f>EDFEDER!O70/ADM!O70</f>
        <v>488.7288709939808</v>
      </c>
      <c r="P70" s="5">
        <f>EDFEDER!P70/ADM!P70</f>
        <v>571.2063704460334</v>
      </c>
      <c r="Q70" s="5">
        <f>EDFEDER!Q70/ADM!Q70</f>
        <v>612.0371806167401</v>
      </c>
      <c r="R70" s="5">
        <f>EDFEDER!R70/ADM!R70</f>
        <v>568.8745819397993</v>
      </c>
      <c r="S70" s="5">
        <f>EDFEDER!S70/ADM!S70</f>
        <v>576.5581933989578</v>
      </c>
      <c r="T70" s="5">
        <f>EDFEDER!T70/ADM!T70</f>
        <v>695.8686640673096</v>
      </c>
      <c r="U70" s="5">
        <f>EDFEDER!U70/ADM!U70</f>
        <v>602.1541110632802</v>
      </c>
      <c r="V70" s="5">
        <f>EDFEDER!V70/ADM!V70</f>
        <v>691.8653105310531</v>
      </c>
      <c r="W70" s="5">
        <f>EDFEDER!W70/ADM!W70</f>
        <v>826.9456731223429</v>
      </c>
      <c r="X70" s="5">
        <f>EDFEDER!X70/ADM!X70</f>
        <v>961.6267209474464</v>
      </c>
    </row>
    <row r="71" spans="1:24" ht="12">
      <c r="A71">
        <v>56</v>
      </c>
      <c r="B71" s="1" t="s">
        <v>160</v>
      </c>
      <c r="C71" s="5">
        <f>EDFEDER!C71/ADM!C71</f>
        <v>293.8182857142857</v>
      </c>
      <c r="D71" s="5">
        <f>EDFEDER!D71/ADM!D71</f>
        <v>319.10488676996425</v>
      </c>
      <c r="E71" s="5">
        <f>EDFEDER!E71/ADM!E71</f>
        <v>357.4878964941569</v>
      </c>
      <c r="F71" s="5">
        <f>EDFEDER!F71/ADM!F71</f>
        <v>369.5484014209591</v>
      </c>
      <c r="G71" s="5">
        <f>EDFEDER!G71/ADM!G71</f>
        <v>353.9299732381802</v>
      </c>
      <c r="H71" s="5">
        <f>EDFEDER!H71/ADM!H71</f>
        <v>395.9817434961205</v>
      </c>
      <c r="I71" s="5">
        <f>EDFEDER!I71/ADM!I71</f>
        <v>458.35326842837276</v>
      </c>
      <c r="J71" s="5">
        <f>EDFEDER!J71/ADM!J71</f>
        <v>388.86514719848054</v>
      </c>
      <c r="K71" s="5">
        <f>EDFEDER!K71/ADM!K71</f>
        <v>387.3487922705314</v>
      </c>
      <c r="L71" s="5">
        <f>EDFEDER!L71/ADM!L71</f>
        <v>429.511011011011</v>
      </c>
      <c r="M71" s="5">
        <f>EDFEDER!M71/ADM!M71</f>
        <v>423.286465</v>
      </c>
      <c r="N71" s="5">
        <f>EDFEDER!N71/ADM!N71</f>
        <v>388.4436238306253</v>
      </c>
      <c r="O71" s="5">
        <f>EDFEDER!O71/ADM!O71</f>
        <v>548.3465019569471</v>
      </c>
      <c r="P71" s="5">
        <f>EDFEDER!P71/ADM!P71</f>
        <v>550.5687057682986</v>
      </c>
      <c r="Q71" s="5">
        <f>EDFEDER!Q71/ADM!Q71</f>
        <v>578.6106024096385</v>
      </c>
      <c r="R71" s="5">
        <f>EDFEDER!R71/ADM!R71</f>
        <v>463.39598880597015</v>
      </c>
      <c r="S71" s="5">
        <f>EDFEDER!S71/ADM!S71</f>
        <v>483.6842105263158</v>
      </c>
      <c r="T71" s="5">
        <f>EDFEDER!T71/ADM!T71</f>
        <v>526.9146726862302</v>
      </c>
      <c r="U71" s="5">
        <f>EDFEDER!U71/ADM!U71</f>
        <v>519.2095782073814</v>
      </c>
      <c r="V71" s="5">
        <f>EDFEDER!V71/ADM!V71</f>
        <v>605.5564637421664</v>
      </c>
      <c r="W71" s="5">
        <f>EDFEDER!W71/ADM!W71</f>
        <v>642.1443702031603</v>
      </c>
      <c r="X71" s="5">
        <f>EDFEDER!X71/ADM!X71</f>
        <v>677.1781850853548</v>
      </c>
    </row>
    <row r="72" spans="1:24" ht="12">
      <c r="A72">
        <v>57</v>
      </c>
      <c r="B72" s="1" t="s">
        <v>161</v>
      </c>
      <c r="C72" s="5">
        <f>EDFEDER!C72/ADM!C72</f>
        <v>128.65213348486415</v>
      </c>
      <c r="D72" s="5">
        <f>EDFEDER!D72/ADM!D72</f>
        <v>142.6964491463287</v>
      </c>
      <c r="E72" s="5">
        <f>EDFEDER!E72/ADM!E72</f>
        <v>139.4816089481609</v>
      </c>
      <c r="F72" s="5">
        <f>EDFEDER!F72/ADM!F72</f>
        <v>127.71735739750446</v>
      </c>
      <c r="G72" s="5">
        <f>EDFEDER!G72/ADM!G72</f>
        <v>126.71811325002814</v>
      </c>
      <c r="H72" s="5">
        <f>EDFEDER!H72/ADM!H72</f>
        <v>148.59596305165925</v>
      </c>
      <c r="I72" s="5">
        <f>EDFEDER!I72/ADM!I72</f>
        <v>175.56276706317126</v>
      </c>
      <c r="J72" s="5">
        <f>EDFEDER!J72/ADM!J72</f>
        <v>135.79762882967484</v>
      </c>
      <c r="K72" s="5">
        <f>EDFEDER!K72/ADM!K72</f>
        <v>161.9311538002625</v>
      </c>
      <c r="L72" s="5">
        <f>EDFEDER!L72/ADM!L72</f>
        <v>169.99202609641173</v>
      </c>
      <c r="M72" s="5">
        <f>EDFEDER!M72/ADM!M72</f>
        <v>198.55499689170708</v>
      </c>
      <c r="N72" s="5">
        <f>EDFEDER!N72/ADM!N72</f>
        <v>194.72623713865752</v>
      </c>
      <c r="O72" s="5">
        <f>EDFEDER!O72/ADM!O72</f>
        <v>236.64739526411657</v>
      </c>
      <c r="P72" s="5">
        <f>EDFEDER!P72/ADM!P72</f>
        <v>265.57836648071793</v>
      </c>
      <c r="Q72" s="5">
        <f>EDFEDER!Q72/ADM!Q72</f>
        <v>272.4229468599034</v>
      </c>
      <c r="R72" s="5">
        <f>EDFEDER!R72/ADM!R72</f>
        <v>279.70326988775014</v>
      </c>
      <c r="S72" s="5">
        <f>EDFEDER!S72/ADM!S72</f>
        <v>267.5667306769083</v>
      </c>
      <c r="T72" s="5">
        <f>EDFEDER!T72/ADM!T72</f>
        <v>276.2379417382999</v>
      </c>
      <c r="U72" s="5">
        <f>EDFEDER!U72/ADM!U72</f>
        <v>312.442238267148</v>
      </c>
      <c r="V72" s="5">
        <f>EDFEDER!V72/ADM!V72</f>
        <v>289.63926503603926</v>
      </c>
      <c r="W72" s="5">
        <f>EDFEDER!W72/ADM!W72</f>
        <v>343.7959235150529</v>
      </c>
      <c r="X72" s="5">
        <f>EDFEDER!X72/ADM!X72</f>
        <v>405.3359876399254</v>
      </c>
    </row>
    <row r="73" spans="1:24" ht="12">
      <c r="A73">
        <v>58</v>
      </c>
      <c r="B73" s="1" t="s">
        <v>162</v>
      </c>
      <c r="C73" s="5">
        <f>EDFEDER!C73/ADM!C73</f>
        <v>200.32114026236124</v>
      </c>
      <c r="D73" s="5">
        <f>EDFEDER!D73/ADM!D73</f>
        <v>212.4110682110682</v>
      </c>
      <c r="E73" s="5">
        <f>EDFEDER!E73/ADM!E73</f>
        <v>194.9958376690947</v>
      </c>
      <c r="F73" s="5">
        <f>EDFEDER!F73/ADM!F73</f>
        <v>199.0531858873091</v>
      </c>
      <c r="G73" s="5">
        <f>EDFEDER!G73/ADM!G73</f>
        <v>223.88172043010752</v>
      </c>
      <c r="H73" s="5">
        <f>EDFEDER!H73/ADM!H73</f>
        <v>237.07253599114065</v>
      </c>
      <c r="I73" s="5">
        <f>EDFEDER!I73/ADM!I73</f>
        <v>293.7661111111111</v>
      </c>
      <c r="J73" s="5">
        <f>EDFEDER!J73/ADM!J73</f>
        <v>252.44444444444446</v>
      </c>
      <c r="K73" s="5">
        <f>EDFEDER!K73/ADM!K73</f>
        <v>238.57272461223295</v>
      </c>
      <c r="L73" s="5">
        <f>EDFEDER!L73/ADM!L73</f>
        <v>316.54934601664684</v>
      </c>
      <c r="M73" s="5">
        <f>EDFEDER!M73/ADM!M73</f>
        <v>303.9453868959383</v>
      </c>
      <c r="N73" s="5">
        <f>EDFEDER!N73/ADM!N73</f>
        <v>251.96990541702493</v>
      </c>
      <c r="O73" s="5">
        <f>EDFEDER!O73/ADM!O73</f>
        <v>353.9000858860578</v>
      </c>
      <c r="P73" s="5">
        <f>EDFEDER!P73/ADM!P73</f>
        <v>479.2875591673795</v>
      </c>
      <c r="Q73" s="5">
        <f>EDFEDER!Q73/ADM!Q73</f>
        <v>586.1901002125721</v>
      </c>
      <c r="R73" s="5">
        <f>EDFEDER!R73/ADM!R73</f>
        <v>399.37059983103353</v>
      </c>
      <c r="S73" s="5">
        <f>EDFEDER!S73/ADM!S73</f>
        <v>360.3970990695129</v>
      </c>
      <c r="T73" s="5">
        <f>EDFEDER!T73/ADM!T73</f>
        <v>385.7279132791328</v>
      </c>
      <c r="U73" s="5">
        <f>EDFEDER!U73/ADM!U73</f>
        <v>396.1120552310143</v>
      </c>
      <c r="V73" s="5">
        <f>EDFEDER!V73/ADM!V73</f>
        <v>435.01283240074605</v>
      </c>
      <c r="W73" s="5">
        <f>EDFEDER!W73/ADM!W73</f>
        <v>433.36008830612786</v>
      </c>
      <c r="X73" s="5">
        <f>EDFEDER!X73/ADM!X73</f>
        <v>493.7901909307876</v>
      </c>
    </row>
    <row r="74" spans="1:24" ht="12">
      <c r="A74">
        <v>59</v>
      </c>
      <c r="B74" s="1" t="s">
        <v>163</v>
      </c>
      <c r="C74" s="5">
        <f>EDFEDER!C74/ADM!C74</f>
        <v>188.21622655951015</v>
      </c>
      <c r="D74" s="5">
        <f>EDFEDER!D74/ADM!D74</f>
        <v>233.7774709015585</v>
      </c>
      <c r="E74" s="5">
        <f>EDFEDER!E74/ADM!E74</f>
        <v>226.81289023162134</v>
      </c>
      <c r="F74" s="5">
        <f>EDFEDER!F74/ADM!F74</f>
        <v>249.78200408997955</v>
      </c>
      <c r="G74" s="5">
        <f>EDFEDER!G74/ADM!G74</f>
        <v>236.83018867924528</v>
      </c>
      <c r="H74" s="5">
        <f>EDFEDER!H74/ADM!H74</f>
        <v>226.9410234171726</v>
      </c>
      <c r="I74" s="5">
        <f>EDFEDER!I74/ADM!I74</f>
        <v>284.31533333333334</v>
      </c>
      <c r="J74" s="5">
        <f>EDFEDER!J74/ADM!J74</f>
        <v>253.60717529518618</v>
      </c>
      <c r="K74" s="5">
        <f>EDFEDER!K74/ADM!K74</f>
        <v>295.7760055478502</v>
      </c>
      <c r="L74" s="5">
        <f>EDFEDER!L74/ADM!L74</f>
        <v>315.30421328255176</v>
      </c>
      <c r="M74" s="5">
        <f>EDFEDER!M74/ADM!M74</f>
        <v>352.35393179049936</v>
      </c>
      <c r="N74" s="5">
        <f>EDFEDER!N74/ADM!N74</f>
        <v>388.65194996320827</v>
      </c>
      <c r="O74" s="5">
        <f>EDFEDER!O74/ADM!O74</f>
        <v>404.53719319862</v>
      </c>
      <c r="P74" s="5">
        <f>EDFEDER!P74/ADM!P74</f>
        <v>433.87636048526866</v>
      </c>
      <c r="Q74" s="5">
        <f>EDFEDER!Q74/ADM!Q74</f>
        <v>459.77922409392545</v>
      </c>
      <c r="R74" s="5">
        <f>EDFEDER!R74/ADM!R74</f>
        <v>436.62420056280376</v>
      </c>
      <c r="S74" s="5">
        <f>EDFEDER!S74/ADM!S74</f>
        <v>423.18328704872505</v>
      </c>
      <c r="T74" s="5">
        <f>EDFEDER!T74/ADM!T74</f>
        <v>436.7387185240588</v>
      </c>
      <c r="U74" s="5">
        <f>EDFEDER!U74/ADM!U74</f>
        <v>460.8016940707524</v>
      </c>
      <c r="V74" s="5">
        <f>EDFEDER!V74/ADM!V74</f>
        <v>528.6215376884422</v>
      </c>
      <c r="W74" s="5">
        <f>EDFEDER!W74/ADM!W74</f>
        <v>568.5190498991935</v>
      </c>
      <c r="X74" s="5">
        <f>EDFEDER!X74/ADM!X74</f>
        <v>631.0447243297925</v>
      </c>
    </row>
    <row r="75" spans="1:24" ht="12">
      <c r="A75">
        <v>60</v>
      </c>
      <c r="B75" s="1" t="s">
        <v>164</v>
      </c>
      <c r="C75" s="5">
        <f>EDFEDER!C75/ADM!C75</f>
        <v>427.97913950456325</v>
      </c>
      <c r="D75" s="5">
        <f>EDFEDER!D75/ADM!D75</f>
        <v>348.9903047091413</v>
      </c>
      <c r="E75" s="5">
        <f>EDFEDER!E75/ADM!E75</f>
        <v>296.00647948164146</v>
      </c>
      <c r="F75" s="5">
        <f>EDFEDER!F75/ADM!F75</f>
        <v>363.9179331306991</v>
      </c>
      <c r="G75" s="5">
        <f>EDFEDER!G75/ADM!G75</f>
        <v>350.2610410094637</v>
      </c>
      <c r="H75" s="5">
        <f>EDFEDER!H75/ADM!H75</f>
        <v>377.9415064102564</v>
      </c>
      <c r="I75" s="5">
        <f>EDFEDER!I75/ADM!I75</f>
        <v>336.8939393939394</v>
      </c>
      <c r="J75" s="5">
        <f>EDFEDER!J75/ADM!J75</f>
        <v>359.5207972270364</v>
      </c>
      <c r="K75" s="5">
        <f>EDFEDER!K75/ADM!K75</f>
        <v>363.7212065813528</v>
      </c>
      <c r="L75" s="5">
        <f>EDFEDER!L75/ADM!L75</f>
        <v>397.09537299339</v>
      </c>
      <c r="M75" s="5">
        <f>EDFEDER!M75/ADM!M75</f>
        <v>367.64899904671114</v>
      </c>
      <c r="N75" s="5">
        <f>EDFEDER!N75/ADM!N75</f>
        <v>529.7601941747573</v>
      </c>
      <c r="O75" s="5">
        <f>EDFEDER!O75/ADM!O75</f>
        <v>527.290958373669</v>
      </c>
      <c r="P75" s="5">
        <f>EDFEDER!P75/ADM!P75</f>
        <v>552.1569745523092</v>
      </c>
      <c r="Q75" s="5">
        <f>EDFEDER!Q75/ADM!Q75</f>
        <v>533.95292987512</v>
      </c>
      <c r="R75" s="5">
        <f>EDFEDER!R75/ADM!R75</f>
        <v>528.2375586854461</v>
      </c>
      <c r="S75" s="5">
        <f>EDFEDER!S75/ADM!S75</f>
        <v>514.6944713870029</v>
      </c>
      <c r="T75" s="5">
        <f>EDFEDER!T75/ADM!T75</f>
        <v>514.0559845559845</v>
      </c>
      <c r="U75" s="5">
        <f>EDFEDER!U75/ADM!U75</f>
        <v>619.6804326450344</v>
      </c>
      <c r="V75" s="5">
        <f>EDFEDER!V75/ADM!V75</f>
        <v>603.2306560636183</v>
      </c>
      <c r="W75" s="5">
        <f>EDFEDER!W75/ADM!W75</f>
        <v>420.80611285266457</v>
      </c>
      <c r="X75" s="5">
        <f>EDFEDER!X75/ADM!X75</f>
        <v>648.4143889479277</v>
      </c>
    </row>
    <row r="76" spans="1:24" ht="12">
      <c r="A76">
        <v>61</v>
      </c>
      <c r="B76" s="1" t="s">
        <v>165</v>
      </c>
      <c r="C76" s="5">
        <f>EDFEDER!C76/ADM!C76</f>
        <v>215.98856510512726</v>
      </c>
      <c r="D76" s="5">
        <f>EDFEDER!D76/ADM!D76</f>
        <v>207.37371035536873</v>
      </c>
      <c r="E76" s="5">
        <f>EDFEDER!E76/ADM!E76</f>
        <v>307.8046875</v>
      </c>
      <c r="F76" s="5">
        <f>EDFEDER!F76/ADM!F76</f>
        <v>235.50606653620352</v>
      </c>
      <c r="G76" s="5">
        <f>EDFEDER!G76/ADM!G76</f>
        <v>274.9932243921881</v>
      </c>
      <c r="H76" s="5">
        <f>EDFEDER!H76/ADM!H76</f>
        <v>332.8792531120332</v>
      </c>
      <c r="I76" s="5">
        <f>EDFEDER!I76/ADM!I76</f>
        <v>357.33730327520203</v>
      </c>
      <c r="J76" s="5">
        <f>EDFEDER!J76/ADM!J76</f>
        <v>376.64103671706266</v>
      </c>
      <c r="K76" s="5">
        <f>EDFEDER!K76/ADM!K76</f>
        <v>377.33681343622334</v>
      </c>
      <c r="L76" s="5">
        <f>EDFEDER!L76/ADM!L76</f>
        <v>396.4793503480278</v>
      </c>
      <c r="M76" s="5">
        <f>EDFEDER!M76/ADM!M76</f>
        <v>420.8591530317613</v>
      </c>
      <c r="N76" s="5">
        <f>EDFEDER!N76/ADM!N76</f>
        <v>511.00687622789786</v>
      </c>
      <c r="O76" s="5">
        <f>EDFEDER!O76/ADM!O76</f>
        <v>599.6827214250371</v>
      </c>
      <c r="P76" s="5">
        <f>EDFEDER!P76/ADM!P76</f>
        <v>689.210382540461</v>
      </c>
      <c r="Q76" s="5">
        <f>EDFEDER!Q76/ADM!Q76</f>
        <v>571.3419788664745</v>
      </c>
      <c r="R76" s="5">
        <f>EDFEDER!R76/ADM!R76</f>
        <v>519.6561618062088</v>
      </c>
      <c r="S76" s="5">
        <f>EDFEDER!S76/ADM!S76</f>
        <v>514.5489205328433</v>
      </c>
      <c r="T76" s="5">
        <f>EDFEDER!T76/ADM!T76</f>
        <v>523.5396465790666</v>
      </c>
      <c r="U76" s="5">
        <f>EDFEDER!U76/ADM!U76</f>
        <v>529.7643142476697</v>
      </c>
      <c r="V76" s="5">
        <f>EDFEDER!V76/ADM!V76</f>
        <v>547.4694924309885</v>
      </c>
      <c r="W76" s="5">
        <f>EDFEDER!W76/ADM!W76</f>
        <v>580.0455076370171</v>
      </c>
      <c r="X76" s="5">
        <f>EDFEDER!X76/ADM!X76</f>
        <v>614.4182604776927</v>
      </c>
    </row>
    <row r="77" spans="1:24" ht="12">
      <c r="A77">
        <v>62</v>
      </c>
      <c r="B77" s="1" t="s">
        <v>166</v>
      </c>
      <c r="C77" s="5">
        <f>EDFEDER!C77/ADM!C77</f>
        <v>76.38095092118574</v>
      </c>
      <c r="D77" s="5">
        <f>EDFEDER!D77/ADM!D77</f>
        <v>58.53132786934462</v>
      </c>
      <c r="E77" s="5">
        <f>EDFEDER!E77/ADM!E77</f>
        <v>87.20935946009945</v>
      </c>
      <c r="F77" s="5">
        <f>EDFEDER!F77/ADM!F77</f>
        <v>64.86408427780901</v>
      </c>
      <c r="G77" s="5">
        <f>EDFEDER!G77/ADM!G77</f>
        <v>72.74522367194781</v>
      </c>
      <c r="H77" s="5">
        <f>EDFEDER!H77/ADM!H77</f>
        <v>78.34127874369041</v>
      </c>
      <c r="I77" s="5">
        <f>EDFEDER!I77/ADM!I77</f>
        <v>85.68130676426732</v>
      </c>
      <c r="J77" s="5">
        <f>EDFEDER!J77/ADM!J77</f>
        <v>83.01541480544294</v>
      </c>
      <c r="K77" s="5">
        <f>EDFEDER!K77/ADM!K77</f>
        <v>93.3606891073379</v>
      </c>
      <c r="L77" s="5">
        <f>EDFEDER!L77/ADM!L77</f>
        <v>111.99992765505932</v>
      </c>
      <c r="M77" s="5">
        <f>EDFEDER!M77/ADM!M77</f>
        <v>118.52570032268623</v>
      </c>
      <c r="N77" s="5">
        <f>EDFEDER!N77/ADM!N77</f>
        <v>129.12128265389134</v>
      </c>
      <c r="O77" s="5">
        <f>EDFEDER!O77/ADM!O77</f>
        <v>137.07700173691268</v>
      </c>
      <c r="P77" s="5">
        <f>EDFEDER!P77/ADM!P77</f>
        <v>137.47779422428871</v>
      </c>
      <c r="Q77" s="5">
        <f>EDFEDER!Q77/ADM!Q77</f>
        <v>150.40374769179118</v>
      </c>
      <c r="R77" s="5">
        <f>EDFEDER!R77/ADM!R77</f>
        <v>167.19063314905603</v>
      </c>
      <c r="S77" s="5">
        <f>EDFEDER!S77/ADM!S77</f>
        <v>158.83030600556373</v>
      </c>
      <c r="T77" s="5">
        <f>EDFEDER!T77/ADM!T77</f>
        <v>165.36184756011244</v>
      </c>
      <c r="U77" s="5">
        <f>EDFEDER!U77/ADM!U77</f>
        <v>186.55997998999499</v>
      </c>
      <c r="V77" s="5">
        <f>EDFEDER!V77/ADM!V77</f>
        <v>217.64578049846963</v>
      </c>
      <c r="W77" s="5">
        <f>EDFEDER!W77/ADM!W77</f>
        <v>253.92932632575386</v>
      </c>
      <c r="X77" s="5">
        <f>EDFEDER!X77/ADM!X77</f>
        <v>291.9096479396356</v>
      </c>
    </row>
    <row r="78" spans="1:24" ht="12">
      <c r="A78">
        <v>63</v>
      </c>
      <c r="B78" s="1" t="s">
        <v>167</v>
      </c>
      <c r="C78" s="5">
        <f>EDFEDER!C78/ADM!C78</f>
        <v>153.16906077348065</v>
      </c>
      <c r="D78" s="5">
        <f>EDFEDER!D78/ADM!D78</f>
        <v>164.97945585785675</v>
      </c>
      <c r="E78" s="5">
        <f>EDFEDER!E78/ADM!E78</f>
        <v>156.33466590519703</v>
      </c>
      <c r="F78" s="5">
        <f>EDFEDER!F78/ADM!F78</f>
        <v>161.6278375149343</v>
      </c>
      <c r="G78" s="5">
        <f>EDFEDER!G78/ADM!G78</f>
        <v>173.11884236453201</v>
      </c>
      <c r="H78" s="5">
        <f>EDFEDER!H78/ADM!H78</f>
        <v>159.53992628992629</v>
      </c>
      <c r="I78" s="5">
        <f>EDFEDER!I78/ADM!I78</f>
        <v>138.0927960927961</v>
      </c>
      <c r="J78" s="5">
        <f>EDFEDER!J78/ADM!J78</f>
        <v>146.30086848635236</v>
      </c>
      <c r="K78" s="5">
        <f>EDFEDER!K78/ADM!K78</f>
        <v>147.1139318885449</v>
      </c>
      <c r="L78" s="5">
        <f>EDFEDER!L78/ADM!L78</f>
        <v>146.6872274143302</v>
      </c>
      <c r="M78" s="5">
        <f>EDFEDER!M78/ADM!M78</f>
        <v>163.36444167186525</v>
      </c>
      <c r="N78" s="5">
        <f>EDFEDER!N78/ADM!N78</f>
        <v>181.52168447517283</v>
      </c>
      <c r="O78" s="5">
        <f>EDFEDER!O78/ADM!O78</f>
        <v>175.93732230392158</v>
      </c>
      <c r="P78" s="5">
        <f>EDFEDER!P78/ADM!P78</f>
        <v>263.87028301886795</v>
      </c>
      <c r="Q78" s="5">
        <f>EDFEDER!Q78/ADM!Q78</f>
        <v>198.15402567094515</v>
      </c>
      <c r="R78" s="5">
        <f>EDFEDER!R78/ADM!R78</f>
        <v>252.26124075128058</v>
      </c>
      <c r="S78" s="5">
        <f>EDFEDER!S78/ADM!S78</f>
        <v>201.53990093560816</v>
      </c>
      <c r="T78" s="5">
        <f>EDFEDER!T78/ADM!T78</f>
        <v>209.49814716781367</v>
      </c>
      <c r="U78" s="5">
        <f>EDFEDER!U78/ADM!U78</f>
        <v>209.83489583333332</v>
      </c>
      <c r="V78" s="5">
        <f>EDFEDER!V78/ADM!V78</f>
        <v>247.7903507853403</v>
      </c>
      <c r="W78" s="5">
        <f>EDFEDER!W78/ADM!W78</f>
        <v>237.62759605399793</v>
      </c>
      <c r="X78" s="5">
        <f>EDFEDER!X78/ADM!X78</f>
        <v>435.8101004520342</v>
      </c>
    </row>
    <row r="79" spans="1:24" ht="12">
      <c r="A79">
        <v>64</v>
      </c>
      <c r="B79" s="1" t="s">
        <v>168</v>
      </c>
      <c r="C79" s="5">
        <f>EDFEDER!C79/ADM!C79</f>
        <v>194.10821382007822</v>
      </c>
      <c r="D79" s="5">
        <f>EDFEDER!D79/ADM!D79</f>
        <v>254.5718085106383</v>
      </c>
      <c r="E79" s="5">
        <f>EDFEDER!E79/ADM!E79</f>
        <v>331.90053050397876</v>
      </c>
      <c r="F79" s="5">
        <f>EDFEDER!F79/ADM!F79</f>
        <v>184.6103038309115</v>
      </c>
      <c r="G79" s="5">
        <f>EDFEDER!G79/ADM!G79</f>
        <v>200.35175202156333</v>
      </c>
      <c r="H79" s="5">
        <f>EDFEDER!H79/ADM!H79</f>
        <v>400.81805555555553</v>
      </c>
      <c r="I79" s="5">
        <f>EDFEDER!I79/ADM!I79</f>
        <v>379.9148099606815</v>
      </c>
      <c r="J79" s="5">
        <f>EDFEDER!J79/ADM!J79</f>
        <v>566.4239130434783</v>
      </c>
      <c r="K79" s="5">
        <f>EDFEDER!K79/ADM!K79</f>
        <v>821.6933895921238</v>
      </c>
      <c r="L79" s="5">
        <f>EDFEDER!L79/ADM!L79</f>
        <v>268.7482014388489</v>
      </c>
      <c r="M79" s="5">
        <f>EDFEDER!M79/ADM!M79</f>
        <v>338.8693401759531</v>
      </c>
      <c r="N79" s="5">
        <f>EDFEDER!N79/ADM!N79</f>
        <v>311.66568483063327</v>
      </c>
      <c r="O79" s="5">
        <f>EDFEDER!O79/ADM!O79</f>
        <v>339.35661144578313</v>
      </c>
      <c r="P79" s="5">
        <f>EDFEDER!P79/ADM!P79</f>
        <v>309.90229411764705</v>
      </c>
      <c r="Q79" s="5">
        <f>EDFEDER!Q79/ADM!Q79</f>
        <v>352.1776798825257</v>
      </c>
      <c r="R79" s="5">
        <f>EDFEDER!R79/ADM!R79</f>
        <v>358.7122507122507</v>
      </c>
      <c r="S79" s="5">
        <f>EDFEDER!S79/ADM!S79</f>
        <v>348.7130681818182</v>
      </c>
      <c r="T79" s="5">
        <f>EDFEDER!T79/ADM!T79</f>
        <v>356.49860724233986</v>
      </c>
      <c r="U79" s="5">
        <f>EDFEDER!U79/ADM!U79</f>
        <v>375.6737288135593</v>
      </c>
      <c r="V79" s="5">
        <f>EDFEDER!V79/ADM!V79</f>
        <v>425.64506311360446</v>
      </c>
      <c r="W79" s="5">
        <f>EDFEDER!W79/ADM!W79</f>
        <v>520.5410504201681</v>
      </c>
      <c r="X79" s="5">
        <f>EDFEDER!X79/ADM!X79</f>
        <v>622.5175495750708</v>
      </c>
    </row>
    <row r="80" spans="1:24" ht="12">
      <c r="A80">
        <v>65</v>
      </c>
      <c r="B80" s="1" t="s">
        <v>169</v>
      </c>
      <c r="C80" s="5">
        <f>EDFEDER!C80/ADM!C80</f>
        <v>148.05722763883</v>
      </c>
      <c r="D80" s="5">
        <f>EDFEDER!D80/ADM!D80</f>
        <v>157.63900506273387</v>
      </c>
      <c r="E80" s="5">
        <f>EDFEDER!E80/ADM!E80</f>
        <v>147.54797922781665</v>
      </c>
      <c r="F80" s="5">
        <f>EDFEDER!F80/ADM!F80</f>
        <v>134.87947439963753</v>
      </c>
      <c r="G80" s="5">
        <f>EDFEDER!G80/ADM!G80</f>
        <v>163.71230699364213</v>
      </c>
      <c r="H80" s="5">
        <f>EDFEDER!H80/ADM!H80</f>
        <v>177.7115209471767</v>
      </c>
      <c r="I80" s="5">
        <f>EDFEDER!I80/ADM!I80</f>
        <v>180.628187297172</v>
      </c>
      <c r="J80" s="5">
        <f>EDFEDER!J80/ADM!J80</f>
        <v>173.83715128146972</v>
      </c>
      <c r="K80" s="5">
        <f>EDFEDER!K80/ADM!K80</f>
        <v>183.77883131201764</v>
      </c>
      <c r="L80" s="5">
        <f>EDFEDER!L80/ADM!L80</f>
        <v>175.54712098339445</v>
      </c>
      <c r="M80" s="5">
        <f>EDFEDER!M80/ADM!M80</f>
        <v>172.92752568672677</v>
      </c>
      <c r="N80" s="5">
        <f>EDFEDER!N80/ADM!N80</f>
        <v>229.73726708074534</v>
      </c>
      <c r="O80" s="5">
        <f>EDFEDER!O80/ADM!O80</f>
        <v>247.5498759658398</v>
      </c>
      <c r="P80" s="5">
        <f>EDFEDER!P80/ADM!P80</f>
        <v>303.1970421393841</v>
      </c>
      <c r="Q80" s="5">
        <f>EDFEDER!Q80/ADM!Q80</f>
        <v>309.0202202202202</v>
      </c>
      <c r="R80" s="5">
        <f>EDFEDER!R80/ADM!R80</f>
        <v>291.57966101694916</v>
      </c>
      <c r="S80" s="5">
        <f>EDFEDER!S80/ADM!S80</f>
        <v>265.4543856221918</v>
      </c>
      <c r="T80" s="5">
        <f>EDFEDER!T80/ADM!T80</f>
        <v>249.54590665646518</v>
      </c>
      <c r="U80" s="5">
        <f>EDFEDER!U80/ADM!U80</f>
        <v>276.82513148009014</v>
      </c>
      <c r="V80" s="5">
        <f>EDFEDER!V80/ADM!V80</f>
        <v>261.3952494497432</v>
      </c>
      <c r="W80" s="5">
        <f>EDFEDER!W80/ADM!W80</f>
        <v>317.9491485148515</v>
      </c>
      <c r="X80" s="5">
        <f>EDFEDER!X80/ADM!X80</f>
        <v>310.5915737763487</v>
      </c>
    </row>
    <row r="81" spans="1:24" ht="12">
      <c r="A81">
        <v>66</v>
      </c>
      <c r="B81" s="1" t="s">
        <v>170</v>
      </c>
      <c r="C81" s="5">
        <f>EDFEDER!C81/ADM!C81</f>
        <v>254.70234515935059</v>
      </c>
      <c r="D81" s="5">
        <f>EDFEDER!D81/ADM!D81</f>
        <v>312.87188828172435</v>
      </c>
      <c r="E81" s="5">
        <f>EDFEDER!E81/ADM!E81</f>
        <v>340.1161330822348</v>
      </c>
      <c r="F81" s="5">
        <f>EDFEDER!F81/ADM!F81</f>
        <v>296.79374201787994</v>
      </c>
      <c r="G81" s="5">
        <f>EDFEDER!G81/ADM!G81</f>
        <v>316.43529411764706</v>
      </c>
      <c r="H81" s="5">
        <f>EDFEDER!H81/ADM!H81</f>
        <v>302.320819112628</v>
      </c>
      <c r="I81" s="5">
        <f>EDFEDER!I81/ADM!I81</f>
        <v>329.86862885857863</v>
      </c>
      <c r="J81" s="5">
        <f>EDFEDER!J81/ADM!J81</f>
        <v>320.82308276385726</v>
      </c>
      <c r="K81" s="5">
        <f>EDFEDER!K81/ADM!K81</f>
        <v>339.62746585735965</v>
      </c>
      <c r="L81" s="5">
        <f>EDFEDER!L81/ADM!L81</f>
        <v>426.797147385103</v>
      </c>
      <c r="M81" s="5">
        <f>EDFEDER!M81/ADM!M81</f>
        <v>469.03337569499604</v>
      </c>
      <c r="N81" s="5">
        <f>EDFEDER!N81/ADM!N81</f>
        <v>519.5387823185988</v>
      </c>
      <c r="O81" s="5">
        <f>EDFEDER!O81/ADM!O81</f>
        <v>564.6296826758147</v>
      </c>
      <c r="P81" s="5">
        <f>EDFEDER!P81/ADM!P81</f>
        <v>694.4183376849435</v>
      </c>
      <c r="Q81" s="5">
        <f>EDFEDER!Q81/ADM!Q81</f>
        <v>603.9094865100087</v>
      </c>
      <c r="R81" s="5">
        <f>EDFEDER!R81/ADM!R81</f>
        <v>598.3611599297012</v>
      </c>
      <c r="S81" s="5">
        <f>EDFEDER!S81/ADM!S81</f>
        <v>553.7412060301508</v>
      </c>
      <c r="T81" s="5">
        <f>EDFEDER!T81/ADM!T81</f>
        <v>561.9486754966888</v>
      </c>
      <c r="U81" s="5">
        <f>EDFEDER!U81/ADM!U81</f>
        <v>536.8952</v>
      </c>
      <c r="V81" s="5">
        <f>EDFEDER!V81/ADM!V81</f>
        <v>615.1470320000001</v>
      </c>
      <c r="W81" s="5">
        <f>EDFEDER!W81/ADM!W81</f>
        <v>531.1235307692308</v>
      </c>
      <c r="X81" s="5">
        <f>EDFEDER!X81/ADM!X81</f>
        <v>715.9452651806303</v>
      </c>
    </row>
    <row r="82" spans="1:24" ht="12">
      <c r="A82">
        <v>67</v>
      </c>
      <c r="B82" s="1" t="s">
        <v>171</v>
      </c>
      <c r="C82" s="5">
        <f>EDFEDER!C82/ADM!C82</f>
        <v>215.78120805369127</v>
      </c>
      <c r="D82" s="5">
        <f>EDFEDER!D82/ADM!D82</f>
        <v>238.33340893626672</v>
      </c>
      <c r="E82" s="5">
        <f>EDFEDER!E82/ADM!E82</f>
        <v>242.05944457195318</v>
      </c>
      <c r="F82" s="5">
        <f>EDFEDER!F82/ADM!F82</f>
        <v>220.14232297265715</v>
      </c>
      <c r="G82" s="5">
        <f>EDFEDER!G82/ADM!G82</f>
        <v>258.76116959064325</v>
      </c>
      <c r="H82" s="5">
        <f>EDFEDER!H82/ADM!H82</f>
        <v>250.34524089306697</v>
      </c>
      <c r="I82" s="5">
        <f>EDFEDER!I82/ADM!I82</f>
        <v>250.9794110605698</v>
      </c>
      <c r="J82" s="5">
        <f>EDFEDER!J82/ADM!J82</f>
        <v>246.60503790657862</v>
      </c>
      <c r="K82" s="5">
        <f>EDFEDER!K82/ADM!K82</f>
        <v>266.98760435112575</v>
      </c>
      <c r="L82" s="5">
        <f>EDFEDER!L82/ADM!L82</f>
        <v>294.9660837307896</v>
      </c>
      <c r="M82" s="5">
        <f>EDFEDER!M82/ADM!M82</f>
        <v>345.3571377607025</v>
      </c>
      <c r="N82" s="5">
        <f>EDFEDER!N82/ADM!N82</f>
        <v>349.73710621689435</v>
      </c>
      <c r="O82" s="5">
        <f>EDFEDER!O82/ADM!O82</f>
        <v>485.8058668197474</v>
      </c>
      <c r="P82" s="5">
        <f>EDFEDER!P82/ADM!P82</f>
        <v>494.767646884273</v>
      </c>
      <c r="Q82" s="5">
        <f>EDFEDER!Q82/ADM!Q82</f>
        <v>509.36603088101725</v>
      </c>
      <c r="R82" s="5">
        <f>EDFEDER!R82/ADM!R82</f>
        <v>576.3996339231238</v>
      </c>
      <c r="S82" s="5">
        <f>EDFEDER!S82/ADM!S82</f>
        <v>571.2821891806391</v>
      </c>
      <c r="T82" s="5">
        <f>EDFEDER!T82/ADM!T82</f>
        <v>624.4961114711601</v>
      </c>
      <c r="U82" s="5">
        <f>EDFEDER!U82/ADM!U82</f>
        <v>701.8154260693836</v>
      </c>
      <c r="V82" s="5">
        <f>EDFEDER!V82/ADM!V82</f>
        <v>739.8107734998266</v>
      </c>
      <c r="W82" s="5">
        <f>EDFEDER!W82/ADM!W82</f>
        <v>773.8601127272727</v>
      </c>
      <c r="X82" s="5">
        <f>EDFEDER!X82/ADM!X82</f>
        <v>820.9806641366223</v>
      </c>
    </row>
    <row r="83" spans="1:24" ht="12">
      <c r="A83">
        <v>68</v>
      </c>
      <c r="B83" s="1" t="s">
        <v>172</v>
      </c>
      <c r="C83" s="5">
        <f>EDFEDER!C83/ADM!C83</f>
        <v>187.19054621848738</v>
      </c>
      <c r="D83" s="5">
        <f>EDFEDER!D83/ADM!D83</f>
        <v>188.07082152974505</v>
      </c>
      <c r="E83" s="5">
        <f>EDFEDER!E83/ADM!E83</f>
        <v>220.7315801405577</v>
      </c>
      <c r="F83" s="5">
        <f>EDFEDER!F83/ADM!F83</f>
        <v>208.61686005209566</v>
      </c>
      <c r="G83" s="5">
        <f>EDFEDER!G83/ADM!G83</f>
        <v>207.84184308841844</v>
      </c>
      <c r="H83" s="5">
        <f>EDFEDER!H83/ADM!H83</f>
        <v>209.54245161290322</v>
      </c>
      <c r="I83" s="5">
        <f>EDFEDER!I83/ADM!I83</f>
        <v>219.49149388623073</v>
      </c>
      <c r="J83" s="5">
        <f>EDFEDER!J83/ADM!J83</f>
        <v>230.3213416283473</v>
      </c>
      <c r="K83" s="5">
        <f>EDFEDER!K83/ADM!K83</f>
        <v>228.63748967795212</v>
      </c>
      <c r="L83" s="5">
        <f>EDFEDER!L83/ADM!L83</f>
        <v>199.96502518186907</v>
      </c>
      <c r="M83" s="5">
        <f>EDFEDER!M83/ADM!M83</f>
        <v>229.7495761998316</v>
      </c>
      <c r="N83" s="5">
        <f>EDFEDER!N83/ADM!N83</f>
        <v>281.2303853617965</v>
      </c>
      <c r="O83" s="5">
        <f>EDFEDER!O83/ADM!O83</f>
        <v>293.38830219333875</v>
      </c>
      <c r="P83" s="5">
        <f>EDFEDER!P83/ADM!P83</f>
        <v>343.0671302487296</v>
      </c>
      <c r="Q83" s="5">
        <f>EDFEDER!Q83/ADM!Q83</f>
        <v>455.0190476190476</v>
      </c>
      <c r="R83" s="5">
        <f>EDFEDER!R83/ADM!R83</f>
        <v>326.0625332623736</v>
      </c>
      <c r="S83" s="5">
        <f>EDFEDER!S83/ADM!S83</f>
        <v>357.9228418640183</v>
      </c>
      <c r="T83" s="5">
        <f>EDFEDER!T83/ADM!T83</f>
        <v>354.6582557569819</v>
      </c>
      <c r="U83" s="5">
        <f>EDFEDER!U83/ADM!U83</f>
        <v>377.6579200770342</v>
      </c>
      <c r="V83" s="5">
        <f>EDFEDER!V83/ADM!V83</f>
        <v>404.335937056318</v>
      </c>
      <c r="W83" s="5">
        <f>EDFEDER!W83/ADM!W83</f>
        <v>429.9244787735849</v>
      </c>
      <c r="X83" s="5">
        <f>EDFEDER!X83/ADM!X83</f>
        <v>488.3162532178797</v>
      </c>
    </row>
    <row r="84" spans="1:24" ht="12">
      <c r="A84">
        <v>69</v>
      </c>
      <c r="B84" s="1" t="s">
        <v>173</v>
      </c>
      <c r="C84" s="5">
        <f>EDFEDER!C84/ADM!C84</f>
        <v>213.02512849800115</v>
      </c>
      <c r="D84" s="5">
        <f>EDFEDER!D84/ADM!D84</f>
        <v>213.1344889420203</v>
      </c>
      <c r="E84" s="5">
        <f>EDFEDER!E84/ADM!E84</f>
        <v>202.81990231990233</v>
      </c>
      <c r="F84" s="5">
        <f>EDFEDER!F84/ADM!F84</f>
        <v>224.03784477228993</v>
      </c>
      <c r="G84" s="5">
        <f>EDFEDER!G84/ADM!G84</f>
        <v>225.48987854251013</v>
      </c>
      <c r="H84" s="5">
        <f>EDFEDER!H84/ADM!H84</f>
        <v>206.28514323784145</v>
      </c>
      <c r="I84" s="5">
        <f>EDFEDER!I84/ADM!I84</f>
        <v>232.86188219363575</v>
      </c>
      <c r="J84" s="5">
        <f>EDFEDER!J84/ADM!J84</f>
        <v>244.05909694555112</v>
      </c>
      <c r="K84" s="5">
        <f>EDFEDER!K84/ADM!K84</f>
        <v>245.42933690555927</v>
      </c>
      <c r="L84" s="5">
        <f>EDFEDER!L84/ADM!L84</f>
        <v>298.4864864864865</v>
      </c>
      <c r="M84" s="5">
        <f>EDFEDER!M84/ADM!M84</f>
        <v>251.76164983164983</v>
      </c>
      <c r="N84" s="5">
        <f>EDFEDER!N84/ADM!N84</f>
        <v>321.1377688172043</v>
      </c>
      <c r="O84" s="5">
        <f>EDFEDER!O84/ADM!O84</f>
        <v>379.38164294954726</v>
      </c>
      <c r="P84" s="5">
        <f>EDFEDER!P84/ADM!P84</f>
        <v>391.30694756554306</v>
      </c>
      <c r="Q84" s="5">
        <f>EDFEDER!Q84/ADM!Q84</f>
        <v>474.9746192893401</v>
      </c>
      <c r="R84" s="5">
        <f>EDFEDER!R84/ADM!R84</f>
        <v>482.5271218889598</v>
      </c>
      <c r="S84" s="5">
        <f>EDFEDER!S84/ADM!S84</f>
        <v>406.11481719050676</v>
      </c>
      <c r="T84" s="5">
        <f>EDFEDER!T84/ADM!T84</f>
        <v>419.61021331609567</v>
      </c>
      <c r="U84" s="5">
        <f>EDFEDER!U84/ADM!U84</f>
        <v>459.5422446406053</v>
      </c>
      <c r="V84" s="5">
        <f>EDFEDER!V84/ADM!V84</f>
        <v>471.633556231003</v>
      </c>
      <c r="W84" s="5">
        <f>EDFEDER!W84/ADM!W84</f>
        <v>563.7237236679058</v>
      </c>
      <c r="X84" s="5">
        <f>EDFEDER!X84/ADM!X84</f>
        <v>544.6160861650486</v>
      </c>
    </row>
    <row r="85" spans="1:24" ht="12">
      <c r="A85">
        <v>70</v>
      </c>
      <c r="B85" s="1" t="s">
        <v>115</v>
      </c>
      <c r="C85" s="5">
        <f>EDFEDER!C85/ADM!C85</f>
        <v>147.1149084012778</v>
      </c>
      <c r="D85" s="5">
        <f>EDFEDER!D85/ADM!D85</f>
        <v>151.72662120077266</v>
      </c>
      <c r="E85" s="5">
        <f>EDFEDER!E85/ADM!E85</f>
        <v>99.46179295281534</v>
      </c>
      <c r="F85" s="5">
        <f>EDFEDER!F85/ADM!F85</f>
        <v>113.31119861729361</v>
      </c>
      <c r="G85" s="5">
        <f>EDFEDER!G85/ADM!G85</f>
        <v>111.95209639338924</v>
      </c>
      <c r="H85" s="5">
        <f>EDFEDER!H85/ADM!H85</f>
        <v>129.37415009932332</v>
      </c>
      <c r="I85" s="5">
        <f>EDFEDER!I85/ADM!I85</f>
        <v>125.73567051764856</v>
      </c>
      <c r="J85" s="5">
        <f>EDFEDER!J85/ADM!J85</f>
        <v>140.12853417944208</v>
      </c>
      <c r="K85" s="5">
        <f>EDFEDER!K85/ADM!K85</f>
        <v>128.9537039211542</v>
      </c>
      <c r="L85" s="5">
        <f>EDFEDER!L85/ADM!L85</f>
        <v>126.05279040601975</v>
      </c>
      <c r="M85" s="5">
        <f>EDFEDER!M85/ADM!M85</f>
        <v>161.92903261109186</v>
      </c>
      <c r="N85" s="5">
        <f>EDFEDER!N85/ADM!N85</f>
        <v>159.61380409388394</v>
      </c>
      <c r="O85" s="5">
        <f>EDFEDER!O85/ADM!O85</f>
        <v>187.1638271643011</v>
      </c>
      <c r="P85" s="5">
        <f>EDFEDER!P85/ADM!P85</f>
        <v>194.47150822342132</v>
      </c>
      <c r="Q85" s="5">
        <f>EDFEDER!Q85/ADM!Q85</f>
        <v>210.14021346963318</v>
      </c>
      <c r="R85" s="5">
        <f>EDFEDER!R85/ADM!R85</f>
        <v>205.0193912362836</v>
      </c>
      <c r="S85" s="5">
        <f>EDFEDER!S85/ADM!S85</f>
        <v>214.86589414751643</v>
      </c>
      <c r="T85" s="5">
        <f>EDFEDER!T85/ADM!T85</f>
        <v>194.71606631467492</v>
      </c>
      <c r="U85" s="5">
        <f>EDFEDER!U85/ADM!U85</f>
        <v>251.65779667060525</v>
      </c>
      <c r="V85" s="5">
        <f>EDFEDER!V85/ADM!V85</f>
        <v>266.808869200041</v>
      </c>
      <c r="W85" s="5">
        <f>EDFEDER!W85/ADM!W85</f>
        <v>307.8059340287455</v>
      </c>
      <c r="X85" s="5">
        <f>EDFEDER!X85/ADM!X85</f>
        <v>355.2750784693599</v>
      </c>
    </row>
    <row r="86" spans="1:24" ht="12">
      <c r="A86">
        <v>71</v>
      </c>
      <c r="B86" s="1" t="s">
        <v>174</v>
      </c>
      <c r="C86" s="5">
        <f>EDFEDER!C86/ADM!C86</f>
        <v>154.2416655509439</v>
      </c>
      <c r="D86" s="5">
        <f>EDFEDER!D86/ADM!D86</f>
        <v>152.9285811269518</v>
      </c>
      <c r="E86" s="5">
        <f>EDFEDER!E86/ADM!E86</f>
        <v>167.9068288636992</v>
      </c>
      <c r="F86" s="5">
        <f>EDFEDER!F86/ADM!F86</f>
        <v>163.96300984528833</v>
      </c>
      <c r="G86" s="5">
        <f>EDFEDER!G86/ADM!G86</f>
        <v>154.58593193791828</v>
      </c>
      <c r="H86" s="5">
        <f>EDFEDER!H86/ADM!H86</f>
        <v>159.06814022244123</v>
      </c>
      <c r="I86" s="5">
        <f>EDFEDER!I86/ADM!I86</f>
        <v>149.56716619414067</v>
      </c>
      <c r="J86" s="5">
        <f>EDFEDER!J86/ADM!J86</f>
        <v>168.1742668905826</v>
      </c>
      <c r="K86" s="5">
        <f>EDFEDER!K86/ADM!K86</f>
        <v>157.9683165797175</v>
      </c>
      <c r="L86" s="5">
        <f>EDFEDER!L86/ADM!L86</f>
        <v>177.8114278506559</v>
      </c>
      <c r="M86" s="5">
        <f>EDFEDER!M86/ADM!M86</f>
        <v>172.39938801103585</v>
      </c>
      <c r="N86" s="5">
        <f>EDFEDER!N86/ADM!N86</f>
        <v>208.25394477317553</v>
      </c>
      <c r="O86" s="5">
        <f>EDFEDER!O86/ADM!O86</f>
        <v>236.98180189926674</v>
      </c>
      <c r="P86" s="5">
        <f>EDFEDER!P86/ADM!P86</f>
        <v>247.8566052756654</v>
      </c>
      <c r="Q86" s="5">
        <f>EDFEDER!Q86/ADM!Q86</f>
        <v>223.39919498046643</v>
      </c>
      <c r="R86" s="5">
        <f>EDFEDER!R86/ADM!R86</f>
        <v>198.3768501387604</v>
      </c>
      <c r="S86" s="5">
        <f>EDFEDER!S86/ADM!S86</f>
        <v>163.376127141569</v>
      </c>
      <c r="T86" s="5">
        <f>EDFEDER!T86/ADM!T86</f>
        <v>198.2063122923588</v>
      </c>
      <c r="U86" s="5">
        <f>EDFEDER!U86/ADM!U86</f>
        <v>188.11554002402534</v>
      </c>
      <c r="V86" s="5">
        <f>EDFEDER!V86/ADM!V86</f>
        <v>207.16854115115655</v>
      </c>
      <c r="W86" s="5">
        <f>EDFEDER!W86/ADM!W86</f>
        <v>176.53170313170315</v>
      </c>
      <c r="X86" s="5">
        <f>EDFEDER!X86/ADM!X86</f>
        <v>303.8609080423613</v>
      </c>
    </row>
    <row r="87" spans="1:24" ht="12">
      <c r="A87">
        <v>72</v>
      </c>
      <c r="B87" s="1" t="s">
        <v>175</v>
      </c>
      <c r="C87" s="5">
        <f>EDFEDER!C87/ADM!C87</f>
        <v>136.5559718969555</v>
      </c>
      <c r="D87" s="5">
        <f>EDFEDER!D87/ADM!D87</f>
        <v>145.50703564727954</v>
      </c>
      <c r="E87" s="5">
        <f>EDFEDER!E87/ADM!E87</f>
        <v>141.1618722574354</v>
      </c>
      <c r="F87" s="5">
        <f>EDFEDER!F87/ADM!F87</f>
        <v>160.89802955665024</v>
      </c>
      <c r="G87" s="5">
        <f>EDFEDER!G87/ADM!G87</f>
        <v>127.10296333500753</v>
      </c>
      <c r="H87" s="5">
        <f>EDFEDER!H87/ADM!H87</f>
        <v>137.9720812182741</v>
      </c>
      <c r="I87" s="5">
        <f>EDFEDER!I87/ADM!I87</f>
        <v>163.43462717058222</v>
      </c>
      <c r="J87" s="5">
        <f>EDFEDER!J87/ADM!J87</f>
        <v>169.81008749356664</v>
      </c>
      <c r="K87" s="5">
        <f>EDFEDER!K87/ADM!K87</f>
        <v>204.39768542872173</v>
      </c>
      <c r="L87" s="5">
        <f>EDFEDER!L87/ADM!L87</f>
        <v>216.4288</v>
      </c>
      <c r="M87" s="5">
        <f>EDFEDER!M87/ADM!M87</f>
        <v>239.31225412014885</v>
      </c>
      <c r="N87" s="5">
        <f>EDFEDER!N87/ADM!N87</f>
        <v>256.15323854660346</v>
      </c>
      <c r="O87" s="5">
        <f>EDFEDER!O87/ADM!O87</f>
        <v>281.824750795334</v>
      </c>
      <c r="P87" s="5">
        <f>EDFEDER!P87/ADM!P87</f>
        <v>330.5637116729424</v>
      </c>
      <c r="Q87" s="5">
        <f>EDFEDER!Q87/ADM!Q87</f>
        <v>295.8909978308026</v>
      </c>
      <c r="R87" s="5">
        <f>EDFEDER!R87/ADM!R87</f>
        <v>317.44</v>
      </c>
      <c r="S87" s="5">
        <f>EDFEDER!S87/ADM!S87</f>
        <v>284.2455668995164</v>
      </c>
      <c r="T87" s="5">
        <f>EDFEDER!T87/ADM!T87</f>
        <v>302.8856396866841</v>
      </c>
      <c r="U87" s="5">
        <f>EDFEDER!U87/ADM!U87</f>
        <v>349.7768987341772</v>
      </c>
      <c r="V87" s="5">
        <f>EDFEDER!V87/ADM!V87</f>
        <v>366.8349869178441</v>
      </c>
      <c r="W87" s="5">
        <f>EDFEDER!W87/ADM!W87</f>
        <v>429.1532844421163</v>
      </c>
      <c r="X87" s="5">
        <f>EDFEDER!X87/ADM!X87</f>
        <v>426.08792857142856</v>
      </c>
    </row>
    <row r="88" spans="1:24" ht="12">
      <c r="A88">
        <v>73</v>
      </c>
      <c r="B88" s="1" t="s">
        <v>176</v>
      </c>
      <c r="C88" s="5">
        <f>EDFEDER!C88/ADM!C88</f>
        <v>174.62788592123133</v>
      </c>
      <c r="D88" s="5">
        <f>EDFEDER!D88/ADM!D88</f>
        <v>158.25092421441775</v>
      </c>
      <c r="E88" s="5">
        <f>EDFEDER!E88/ADM!E88</f>
        <v>194.92296650717702</v>
      </c>
      <c r="F88" s="5">
        <f>EDFEDER!F88/ADM!F88</f>
        <v>185.2301703163017</v>
      </c>
      <c r="G88" s="5">
        <f>EDFEDER!G88/ADM!G88</f>
        <v>220.58013765978367</v>
      </c>
      <c r="H88" s="5">
        <f>EDFEDER!H88/ADM!H88</f>
        <v>199.37657114127703</v>
      </c>
      <c r="I88" s="5">
        <f>EDFEDER!I88/ADM!I88</f>
        <v>230.9896551724138</v>
      </c>
      <c r="J88" s="5">
        <f>EDFEDER!J88/ADM!J88</f>
        <v>254.6140350877193</v>
      </c>
      <c r="K88" s="5">
        <f>EDFEDER!K88/ADM!K88</f>
        <v>242.89523809523808</v>
      </c>
      <c r="L88" s="5">
        <f>EDFEDER!L88/ADM!L88</f>
        <v>251.14715881495871</v>
      </c>
      <c r="M88" s="5">
        <f>EDFEDER!M88/ADM!M88</f>
        <v>265.188433048433</v>
      </c>
      <c r="N88" s="5">
        <f>EDFEDER!N88/ADM!N88</f>
        <v>300.8945895522388</v>
      </c>
      <c r="O88" s="5">
        <f>EDFEDER!O88/ADM!O88</f>
        <v>333.8101040723982</v>
      </c>
      <c r="P88" s="5">
        <f>EDFEDER!P88/ADM!P88</f>
        <v>346.2683565217391</v>
      </c>
      <c r="Q88" s="5">
        <f>EDFEDER!Q88/ADM!Q88</f>
        <v>311.19679730299197</v>
      </c>
      <c r="R88" s="5">
        <f>EDFEDER!R88/ADM!R88</f>
        <v>292.9680549939345</v>
      </c>
      <c r="S88" s="5">
        <f>EDFEDER!S88/ADM!S88</f>
        <v>244.60706062931695</v>
      </c>
      <c r="T88" s="5">
        <f>EDFEDER!T88/ADM!T88</f>
        <v>262.88568257491676</v>
      </c>
      <c r="U88" s="5">
        <f>EDFEDER!U88/ADM!U88</f>
        <v>187.48650543287766</v>
      </c>
      <c r="V88" s="5">
        <f>EDFEDER!V88/ADM!V88</f>
        <v>232.39292978208232</v>
      </c>
      <c r="W88" s="5">
        <f>EDFEDER!W88/ADM!W88</f>
        <v>257.9349136471385</v>
      </c>
      <c r="X88" s="5">
        <f>EDFEDER!X88/ADM!X88</f>
        <v>254.554219160105</v>
      </c>
    </row>
    <row r="89" spans="1:24" ht="12">
      <c r="A89">
        <v>74</v>
      </c>
      <c r="B89" s="1" t="s">
        <v>117</v>
      </c>
      <c r="C89" s="5">
        <f>EDFEDER!C89/ADM!C89</f>
        <v>127.18897860886811</v>
      </c>
      <c r="D89" s="5">
        <f>EDFEDER!D89/ADM!D89</f>
        <v>149.6609922886658</v>
      </c>
      <c r="E89" s="5">
        <f>EDFEDER!E89/ADM!E89</f>
        <v>153.2927267285244</v>
      </c>
      <c r="F89" s="5">
        <f>EDFEDER!F89/ADM!F89</f>
        <v>154.89836716007935</v>
      </c>
      <c r="G89" s="5">
        <f>EDFEDER!G89/ADM!G89</f>
        <v>164.77592970343636</v>
      </c>
      <c r="H89" s="5">
        <f>EDFEDER!H89/ADM!H89</f>
        <v>163.59090186098297</v>
      </c>
      <c r="I89" s="5">
        <f>EDFEDER!I89/ADM!I89</f>
        <v>163.0733678086619</v>
      </c>
      <c r="J89" s="5">
        <f>EDFEDER!J89/ADM!J89</f>
        <v>164.4486953737794</v>
      </c>
      <c r="K89" s="5">
        <f>EDFEDER!K89/ADM!K89</f>
        <v>176.3140469302475</v>
      </c>
      <c r="L89" s="5">
        <f>EDFEDER!L89/ADM!L89</f>
        <v>213.18847829594966</v>
      </c>
      <c r="M89" s="5">
        <f>EDFEDER!M89/ADM!M89</f>
        <v>212.8946623270952</v>
      </c>
      <c r="N89" s="5">
        <f>EDFEDER!N89/ADM!N89</f>
        <v>241.83200779094304</v>
      </c>
      <c r="O89" s="5">
        <f>EDFEDER!O89/ADM!O89</f>
        <v>293.1499793454083</v>
      </c>
      <c r="P89" s="5">
        <f>EDFEDER!P89/ADM!P89</f>
        <v>322.1771770784406</v>
      </c>
      <c r="Q89" s="5">
        <f>EDFEDER!Q89/ADM!Q89</f>
        <v>290.77166952990785</v>
      </c>
      <c r="R89" s="5">
        <f>EDFEDER!R89/ADM!R89</f>
        <v>302.95675921711427</v>
      </c>
      <c r="S89" s="5">
        <f>EDFEDER!S89/ADM!S89</f>
        <v>274.9240938799762</v>
      </c>
      <c r="T89" s="5">
        <f>EDFEDER!T89/ADM!T89</f>
        <v>314.51665683962267</v>
      </c>
      <c r="U89" s="5">
        <f>EDFEDER!U89/ADM!U89</f>
        <v>375.31720275703617</v>
      </c>
      <c r="V89" s="5">
        <f>EDFEDER!V89/ADM!V89</f>
        <v>423.53600777425856</v>
      </c>
      <c r="W89" s="5">
        <f>EDFEDER!W89/ADM!W89</f>
        <v>432.9129524353664</v>
      </c>
      <c r="X89" s="5">
        <f>EDFEDER!X89/ADM!X89</f>
        <v>536.1062044937429</v>
      </c>
    </row>
    <row r="90" spans="1:24" ht="12">
      <c r="A90">
        <v>75</v>
      </c>
      <c r="B90" s="1" t="s">
        <v>177</v>
      </c>
      <c r="C90" s="5">
        <f>EDFEDER!C90/ADM!C90</f>
        <v>121.91004016064257</v>
      </c>
      <c r="D90" s="5">
        <f>EDFEDER!D90/ADM!D90</f>
        <v>107.0713698630137</v>
      </c>
      <c r="E90" s="5">
        <f>EDFEDER!E90/ADM!E90</f>
        <v>134.96023127908617</v>
      </c>
      <c r="F90" s="5">
        <f>EDFEDER!F90/ADM!F90</f>
        <v>121.9465008675535</v>
      </c>
      <c r="G90" s="5">
        <f>EDFEDER!G90/ADM!G90</f>
        <v>122.04650825847581</v>
      </c>
      <c r="H90" s="5">
        <f>EDFEDER!H90/ADM!H90</f>
        <v>136.34963219385548</v>
      </c>
      <c r="I90" s="5">
        <f>EDFEDER!I90/ADM!I90</f>
        <v>134.35382847292055</v>
      </c>
      <c r="J90" s="5">
        <f>EDFEDER!J90/ADM!J90</f>
        <v>129.46002824858758</v>
      </c>
      <c r="K90" s="5">
        <f>EDFEDER!K90/ADM!K90</f>
        <v>127.78350934199838</v>
      </c>
      <c r="L90" s="5">
        <f>EDFEDER!L90/ADM!L90</f>
        <v>131.7131190727081</v>
      </c>
      <c r="M90" s="5">
        <f>EDFEDER!M90/ADM!M90</f>
        <v>138.32929138822345</v>
      </c>
      <c r="N90" s="5">
        <f>EDFEDER!N90/ADM!N90</f>
        <v>145.41133455210237</v>
      </c>
      <c r="O90" s="5">
        <f>EDFEDER!O90/ADM!O90</f>
        <v>156.77668366741787</v>
      </c>
      <c r="P90" s="5">
        <f>EDFEDER!P90/ADM!P90</f>
        <v>181.10223503632798</v>
      </c>
      <c r="Q90" s="5">
        <f>EDFEDER!Q90/ADM!Q90</f>
        <v>176.335814263497</v>
      </c>
      <c r="R90" s="5">
        <f>EDFEDER!R90/ADM!R90</f>
        <v>162.98769465316346</v>
      </c>
      <c r="S90" s="5">
        <f>EDFEDER!S90/ADM!S90</f>
        <v>170.73851294903926</v>
      </c>
      <c r="T90" s="5">
        <f>EDFEDER!T90/ADM!T90</f>
        <v>183.40594458438287</v>
      </c>
      <c r="U90" s="5">
        <f>EDFEDER!U90/ADM!U90</f>
        <v>210.5499262174127</v>
      </c>
      <c r="V90" s="5">
        <f>EDFEDER!V90/ADM!V90</f>
        <v>218.34976082114844</v>
      </c>
      <c r="W90" s="5">
        <f>EDFEDER!W90/ADM!W90</f>
        <v>245.82231642189586</v>
      </c>
      <c r="X90" s="5">
        <f>EDFEDER!X90/ADM!X90</f>
        <v>247.03504021955143</v>
      </c>
    </row>
    <row r="91" spans="1:24" ht="12">
      <c r="A91">
        <v>76</v>
      </c>
      <c r="B91" s="1" t="s">
        <v>178</v>
      </c>
      <c r="C91" s="5">
        <f>EDFEDER!C91/ADM!C91</f>
        <v>242.10284237726097</v>
      </c>
      <c r="D91" s="5">
        <f>EDFEDER!D91/ADM!D91</f>
        <v>283.18924673941973</v>
      </c>
      <c r="E91" s="5">
        <f>EDFEDER!E91/ADM!E91</f>
        <v>284.4623626373626</v>
      </c>
      <c r="F91" s="5">
        <f>EDFEDER!F91/ADM!F91</f>
        <v>212.27337923121055</v>
      </c>
      <c r="G91" s="5">
        <f>EDFEDER!G91/ADM!G91</f>
        <v>239.81780415430268</v>
      </c>
      <c r="H91" s="5">
        <f>EDFEDER!H91/ADM!H91</f>
        <v>237.66748166259168</v>
      </c>
      <c r="I91" s="5">
        <f>EDFEDER!I91/ADM!I91</f>
        <v>262.32575757575756</v>
      </c>
      <c r="J91" s="5">
        <f>EDFEDER!J91/ADM!J91</f>
        <v>224.98413223140497</v>
      </c>
      <c r="K91" s="5">
        <f>EDFEDER!K91/ADM!K91</f>
        <v>224.8995588734306</v>
      </c>
      <c r="L91" s="5">
        <f>EDFEDER!L91/ADM!L91</f>
        <v>247.1045981045981</v>
      </c>
      <c r="M91" s="5">
        <f>EDFEDER!M91/ADM!M91</f>
        <v>260.57253353204175</v>
      </c>
      <c r="N91" s="5">
        <f>EDFEDER!N91/ADM!N91</f>
        <v>308.072912731394</v>
      </c>
      <c r="O91" s="5">
        <f>EDFEDER!O91/ADM!O91</f>
        <v>344.8558716293202</v>
      </c>
      <c r="P91" s="5">
        <f>EDFEDER!P91/ADM!P91</f>
        <v>395.57832110839445</v>
      </c>
      <c r="Q91" s="5">
        <f>EDFEDER!Q91/ADM!Q91</f>
        <v>396.655494933749</v>
      </c>
      <c r="R91" s="5">
        <f>EDFEDER!R91/ADM!R91</f>
        <v>364.80391389432486</v>
      </c>
      <c r="S91" s="5">
        <f>EDFEDER!S91/ADM!S91</f>
        <v>346.33086227077644</v>
      </c>
      <c r="T91" s="5">
        <f>EDFEDER!T91/ADM!T91</f>
        <v>351.0973590855341</v>
      </c>
      <c r="U91" s="5">
        <f>EDFEDER!U91/ADM!U91</f>
        <v>353.6766072811774</v>
      </c>
      <c r="V91" s="5">
        <f>EDFEDER!V91/ADM!V91</f>
        <v>340.111855345912</v>
      </c>
      <c r="W91" s="5">
        <f>EDFEDER!W91/ADM!W91</f>
        <v>397.8721745969327</v>
      </c>
      <c r="X91" s="5">
        <f>EDFEDER!X91/ADM!X91</f>
        <v>433.74664</v>
      </c>
    </row>
    <row r="92" spans="1:24" ht="12">
      <c r="A92">
        <v>77</v>
      </c>
      <c r="B92" s="1" t="s">
        <v>179</v>
      </c>
      <c r="C92" s="5">
        <f>EDFEDER!C92/ADM!C92</f>
        <v>142.1722438391699</v>
      </c>
      <c r="D92" s="5">
        <f>EDFEDER!D92/ADM!D92</f>
        <v>155.61470511821253</v>
      </c>
      <c r="E92" s="5">
        <f>EDFEDER!E92/ADM!E92</f>
        <v>147.5227787566071</v>
      </c>
      <c r="F92" s="5">
        <f>EDFEDER!F92/ADM!F92</f>
        <v>139.55094524920207</v>
      </c>
      <c r="G92" s="5">
        <f>EDFEDER!G92/ADM!G92</f>
        <v>114.73145719055569</v>
      </c>
      <c r="H92" s="5">
        <f>EDFEDER!H92/ADM!H92</f>
        <v>172.1135852451642</v>
      </c>
      <c r="I92" s="5">
        <f>EDFEDER!I92/ADM!I92</f>
        <v>171.1589558573854</v>
      </c>
      <c r="J92" s="5">
        <f>EDFEDER!J92/ADM!J92</f>
        <v>215.7694122272459</v>
      </c>
      <c r="K92" s="5">
        <f>EDFEDER!K92/ADM!K92</f>
        <v>210.48551410717667</v>
      </c>
      <c r="L92" s="5">
        <f>EDFEDER!L92/ADM!L92</f>
        <v>213.46438381248856</v>
      </c>
      <c r="M92" s="5">
        <f>EDFEDER!M92/ADM!M92</f>
        <v>212.80072760180997</v>
      </c>
      <c r="N92" s="5">
        <f>EDFEDER!N92/ADM!N92</f>
        <v>211.3336801942421</v>
      </c>
      <c r="O92" s="5">
        <f>EDFEDER!O92/ADM!O92</f>
        <v>217.80165076660987</v>
      </c>
      <c r="P92" s="5">
        <f>EDFEDER!P92/ADM!P92</f>
        <v>238.63947665966725</v>
      </c>
      <c r="Q92" s="5">
        <f>EDFEDER!Q92/ADM!Q92</f>
        <v>229.84511350829175</v>
      </c>
      <c r="R92" s="5">
        <f>EDFEDER!R92/ADM!R92</f>
        <v>260.0343361159238</v>
      </c>
      <c r="S92" s="5">
        <f>EDFEDER!S92/ADM!S92</f>
        <v>243.8349469801752</v>
      </c>
      <c r="T92" s="5">
        <f>EDFEDER!T92/ADM!T92</f>
        <v>232.38816495477542</v>
      </c>
      <c r="U92" s="5">
        <f>EDFEDER!U92/ADM!U92</f>
        <v>260.406364749082</v>
      </c>
      <c r="V92" s="5">
        <f>EDFEDER!V92/ADM!V92</f>
        <v>272.1702904689864</v>
      </c>
      <c r="W92" s="5">
        <f>EDFEDER!W92/ADM!W92</f>
        <v>305.4588060615337</v>
      </c>
      <c r="X92" s="5">
        <f>EDFEDER!X92/ADM!X92</f>
        <v>351.1460666459047</v>
      </c>
    </row>
    <row r="93" spans="1:24" ht="12">
      <c r="A93">
        <v>78</v>
      </c>
      <c r="B93" s="1" t="s">
        <v>180</v>
      </c>
      <c r="C93" s="5">
        <f>EDFEDER!C93/ADM!C93</f>
        <v>259.486931268151</v>
      </c>
      <c r="D93" s="5">
        <f>EDFEDER!D93/ADM!D93</f>
        <v>254.97535211267606</v>
      </c>
      <c r="E93" s="5">
        <f>EDFEDER!E93/ADM!E93</f>
        <v>236.3126951092612</v>
      </c>
      <c r="F93" s="5">
        <f>EDFEDER!F93/ADM!F93</f>
        <v>222.38276231263384</v>
      </c>
      <c r="G93" s="5">
        <f>EDFEDER!G93/ADM!G93</f>
        <v>213.5479074889868</v>
      </c>
      <c r="H93" s="5">
        <f>EDFEDER!H93/ADM!H93</f>
        <v>201.3193041526375</v>
      </c>
      <c r="I93" s="5">
        <f>EDFEDER!I93/ADM!I93</f>
        <v>231.55436013590034</v>
      </c>
      <c r="J93" s="5">
        <f>EDFEDER!J93/ADM!J93</f>
        <v>185.77490151941475</v>
      </c>
      <c r="K93" s="5">
        <f>EDFEDER!K93/ADM!K93</f>
        <v>251.69691780821918</v>
      </c>
      <c r="L93" s="5">
        <f>EDFEDER!L93/ADM!L93</f>
        <v>218.1733870967742</v>
      </c>
      <c r="M93" s="5">
        <f>EDFEDER!M93/ADM!M93</f>
        <v>264.28346153846155</v>
      </c>
      <c r="N93" s="5">
        <f>EDFEDER!N93/ADM!N93</f>
        <v>371.5202863961814</v>
      </c>
      <c r="O93" s="5">
        <f>EDFEDER!O93/ADM!O93</f>
        <v>355.3914161849711</v>
      </c>
      <c r="P93" s="5">
        <f>EDFEDER!P93/ADM!P93</f>
        <v>410.689467284308</v>
      </c>
      <c r="Q93" s="5">
        <f>EDFEDER!Q93/ADM!Q93</f>
        <v>365.78320874065554</v>
      </c>
      <c r="R93" s="5">
        <f>EDFEDER!R93/ADM!R93</f>
        <v>344.0596510973551</v>
      </c>
      <c r="S93" s="5">
        <f>EDFEDER!S93/ADM!S93</f>
        <v>282.7506731287022</v>
      </c>
      <c r="T93" s="5">
        <f>EDFEDER!T93/ADM!T93</f>
        <v>296.73122734334544</v>
      </c>
      <c r="U93" s="5">
        <f>EDFEDER!U93/ADM!U93</f>
        <v>311.7857142857143</v>
      </c>
      <c r="V93" s="5">
        <f>EDFEDER!V93/ADM!V93</f>
        <v>366.3321417404898</v>
      </c>
      <c r="W93" s="5">
        <f>EDFEDER!W93/ADM!W93</f>
        <v>359.6299079497908</v>
      </c>
      <c r="X93" s="5">
        <f>EDFEDER!X93/ADM!X93</f>
        <v>394.987987987988</v>
      </c>
    </row>
    <row r="94" spans="1:24" ht="12">
      <c r="A94">
        <v>79</v>
      </c>
      <c r="B94" s="1" t="s">
        <v>181</v>
      </c>
      <c r="C94" s="5">
        <f>EDFEDER!C94/ADM!C94</f>
        <v>155.00651130911584</v>
      </c>
      <c r="D94" s="5">
        <f>EDFEDER!D94/ADM!D94</f>
        <v>172.922915940007</v>
      </c>
      <c r="E94" s="5">
        <f>EDFEDER!E94/ADM!E94</f>
        <v>217.77225225225226</v>
      </c>
      <c r="F94" s="5">
        <f>EDFEDER!F94/ADM!F94</f>
        <v>226.74777117384843</v>
      </c>
      <c r="G94" s="5">
        <f>EDFEDER!G94/ADM!G94</f>
        <v>228.16417337936326</v>
      </c>
      <c r="H94" s="5">
        <f>EDFEDER!H94/ADM!H94</f>
        <v>251.43066561014263</v>
      </c>
      <c r="I94" s="5">
        <f>EDFEDER!I94/ADM!I94</f>
        <v>234.34376253509828</v>
      </c>
      <c r="J94" s="5">
        <f>EDFEDER!J94/ADM!J94</f>
        <v>205.08710078805476</v>
      </c>
      <c r="K94" s="5">
        <f>EDFEDER!K94/ADM!K94</f>
        <v>239.01729686242962</v>
      </c>
      <c r="L94" s="5">
        <f>EDFEDER!L94/ADM!L94</f>
        <v>295.6827670896439</v>
      </c>
      <c r="M94" s="5">
        <f>EDFEDER!M94/ADM!M94</f>
        <v>299.4363337713535</v>
      </c>
      <c r="N94" s="5">
        <f>EDFEDER!N94/ADM!N94</f>
        <v>323.39391185824627</v>
      </c>
      <c r="O94" s="5">
        <f>EDFEDER!O94/ADM!O94</f>
        <v>343.335650994575</v>
      </c>
      <c r="P94" s="5">
        <f>EDFEDER!P94/ADM!P94</f>
        <v>365.2837137597791</v>
      </c>
      <c r="Q94" s="5">
        <f>EDFEDER!Q94/ADM!Q94</f>
        <v>355.01356852103123</v>
      </c>
      <c r="R94" s="5">
        <f>EDFEDER!R94/ADM!R94</f>
        <v>349.1085481682497</v>
      </c>
      <c r="S94" s="5">
        <f>EDFEDER!S94/ADM!S94</f>
        <v>364.78356890459366</v>
      </c>
      <c r="T94" s="5">
        <f>EDFEDER!T94/ADM!T94</f>
        <v>375.6758530183727</v>
      </c>
      <c r="U94" s="5">
        <f>EDFEDER!U94/ADM!U94</f>
        <v>448.94987035436475</v>
      </c>
      <c r="V94" s="5">
        <f>EDFEDER!V94/ADM!V94</f>
        <v>491.32597566275535</v>
      </c>
      <c r="W94" s="5">
        <f>EDFEDER!W94/ADM!W94</f>
        <v>470.53467659574466</v>
      </c>
      <c r="X94" s="5">
        <f>EDFEDER!X94/ADM!X94</f>
        <v>726.260142475512</v>
      </c>
    </row>
    <row r="95" spans="1:24" ht="12">
      <c r="A95">
        <v>80</v>
      </c>
      <c r="B95" s="1" t="s">
        <v>182</v>
      </c>
      <c r="C95" s="5">
        <f>EDFEDER!C95/ADM!C95</f>
        <v>133.66707616707617</v>
      </c>
      <c r="D95" s="5">
        <f>EDFEDER!D95/ADM!D95</f>
        <v>177.45972738537793</v>
      </c>
      <c r="E95" s="5">
        <f>EDFEDER!E95/ADM!E95</f>
        <v>205.80757293606456</v>
      </c>
      <c r="F95" s="5">
        <f>EDFEDER!F95/ADM!F95</f>
        <v>185.90590405904058</v>
      </c>
      <c r="G95" s="5">
        <f>EDFEDER!G95/ADM!G95</f>
        <v>194.35059263880225</v>
      </c>
      <c r="H95" s="5">
        <f>EDFEDER!H95/ADM!H95</f>
        <v>176.86153846153846</v>
      </c>
      <c r="I95" s="5">
        <f>EDFEDER!I95/ADM!I95</f>
        <v>188.58368837492392</v>
      </c>
      <c r="J95" s="5">
        <f>EDFEDER!J95/ADM!J95</f>
        <v>123.7471607890018</v>
      </c>
      <c r="K95" s="5">
        <f>EDFEDER!K95/ADM!K95</f>
        <v>180.53505092869983</v>
      </c>
      <c r="L95" s="5">
        <f>EDFEDER!L95/ADM!L95</f>
        <v>184.65754222481073</v>
      </c>
      <c r="M95" s="5">
        <f>EDFEDER!M95/ADM!M95</f>
        <v>159.65401146131805</v>
      </c>
      <c r="N95" s="5">
        <f>EDFEDER!N95/ADM!N95</f>
        <v>204.20097772949484</v>
      </c>
      <c r="O95" s="5">
        <f>EDFEDER!O95/ADM!O95</f>
        <v>274.66499738903394</v>
      </c>
      <c r="P95" s="5">
        <f>EDFEDER!P95/ADM!P95</f>
        <v>268.5695865384615</v>
      </c>
      <c r="Q95" s="5">
        <f>EDFEDER!Q95/ADM!Q95</f>
        <v>302.52590909090907</v>
      </c>
      <c r="R95" s="5">
        <f>EDFEDER!R95/ADM!R95</f>
        <v>326.2430155210643</v>
      </c>
      <c r="S95" s="5">
        <f>EDFEDER!S95/ADM!S95</f>
        <v>314.966268146883</v>
      </c>
      <c r="T95" s="5">
        <f>EDFEDER!T95/ADM!T95</f>
        <v>307.2559934985778</v>
      </c>
      <c r="U95" s="5">
        <f>EDFEDER!U95/ADM!U95</f>
        <v>332.69129392971246</v>
      </c>
      <c r="V95" s="5">
        <f>EDFEDER!V95/ADM!V95</f>
        <v>389.50551683168317</v>
      </c>
      <c r="W95" s="5">
        <f>EDFEDER!W95/ADM!W95</f>
        <v>629.3369440124417</v>
      </c>
      <c r="X95" s="5">
        <f>EDFEDER!X95/ADM!X95</f>
        <v>448.39189284317564</v>
      </c>
    </row>
    <row r="96" spans="1:24" ht="12">
      <c r="A96">
        <v>81</v>
      </c>
      <c r="B96" s="1" t="s">
        <v>183</v>
      </c>
      <c r="C96" s="5">
        <f>EDFEDER!C96/ADM!C96</f>
        <v>232.79032725166522</v>
      </c>
      <c r="D96" s="5">
        <f>EDFEDER!D96/ADM!D96</f>
        <v>268.37943262411346</v>
      </c>
      <c r="E96" s="5">
        <f>EDFEDER!E96/ADM!E96</f>
        <v>290.08866103739444</v>
      </c>
      <c r="F96" s="5">
        <f>EDFEDER!F96/ADM!F96</f>
        <v>332.7396844660194</v>
      </c>
      <c r="G96" s="5">
        <f>EDFEDER!G96/ADM!G96</f>
        <v>342.4719800747198</v>
      </c>
      <c r="H96" s="5">
        <f>EDFEDER!H96/ADM!H96</f>
        <v>346.67193925972794</v>
      </c>
      <c r="I96" s="5">
        <f>EDFEDER!I96/ADM!I96</f>
        <v>331.92762284196544</v>
      </c>
      <c r="J96" s="5">
        <f>EDFEDER!J96/ADM!J96</f>
        <v>324.1880781089414</v>
      </c>
      <c r="K96" s="5">
        <f>EDFEDER!K96/ADM!K96</f>
        <v>359.2878202878203</v>
      </c>
      <c r="L96" s="5">
        <f>EDFEDER!L96/ADM!L96</f>
        <v>366.534217126478</v>
      </c>
      <c r="M96" s="5">
        <f>EDFEDER!M96/ADM!M96</f>
        <v>379.8327777777778</v>
      </c>
      <c r="N96" s="5">
        <f>EDFEDER!N96/ADM!N96</f>
        <v>447.70129390018485</v>
      </c>
      <c r="O96" s="5">
        <f>EDFEDER!O96/ADM!O96</f>
        <v>511.88699819168176</v>
      </c>
      <c r="P96" s="5">
        <f>EDFEDER!P96/ADM!P96</f>
        <v>587.49976286027</v>
      </c>
      <c r="Q96" s="5">
        <f>EDFEDER!Q96/ADM!Q96</f>
        <v>558.1754128440367</v>
      </c>
      <c r="R96" s="5">
        <f>EDFEDER!R96/ADM!R96</f>
        <v>576.5857568978374</v>
      </c>
      <c r="S96" s="5">
        <f>EDFEDER!S96/ADM!S96</f>
        <v>471.25222551928783</v>
      </c>
      <c r="T96" s="5">
        <f>EDFEDER!T96/ADM!T96</f>
        <v>561.494930529478</v>
      </c>
      <c r="U96" s="5">
        <f>EDFEDER!U96/ADM!U96</f>
        <v>557.02</v>
      </c>
      <c r="V96" s="5">
        <f>EDFEDER!V96/ADM!V96</f>
        <v>624.4866627680312</v>
      </c>
      <c r="W96" s="5">
        <f>EDFEDER!W96/ADM!W96</f>
        <v>668.4037514209928</v>
      </c>
      <c r="X96" s="5">
        <f>EDFEDER!X96/ADM!X96</f>
        <v>664.6662294469357</v>
      </c>
    </row>
    <row r="97" spans="1:24" ht="12">
      <c r="A97">
        <v>82</v>
      </c>
      <c r="B97" s="1" t="s">
        <v>184</v>
      </c>
      <c r="C97" s="5">
        <f>EDFEDER!C97/ADM!C97</f>
        <v>286.2139242447477</v>
      </c>
      <c r="D97" s="5">
        <f>EDFEDER!D97/ADM!D97</f>
        <v>337.6560200407077</v>
      </c>
      <c r="E97" s="5">
        <f>EDFEDER!E97/ADM!E97</f>
        <v>351.424</v>
      </c>
      <c r="F97" s="5">
        <f>EDFEDER!F97/ADM!F97</f>
        <v>297.8939026362607</v>
      </c>
      <c r="G97" s="5">
        <f>EDFEDER!G97/ADM!G97</f>
        <v>310.279399499583</v>
      </c>
      <c r="H97" s="5">
        <f>EDFEDER!H97/ADM!H97</f>
        <v>282.83316649983317</v>
      </c>
      <c r="I97" s="5">
        <f>EDFEDER!I97/ADM!I97</f>
        <v>291.9177637202941</v>
      </c>
      <c r="J97" s="5">
        <f>EDFEDER!J97/ADM!J97</f>
        <v>273.09333101166635</v>
      </c>
      <c r="K97" s="5">
        <f>EDFEDER!K97/ADM!K97</f>
        <v>312.4671230408935</v>
      </c>
      <c r="L97" s="5">
        <f>EDFEDER!L97/ADM!L97</f>
        <v>335.53548622514137</v>
      </c>
      <c r="M97" s="5">
        <f>EDFEDER!M97/ADM!M97</f>
        <v>380.5183379966424</v>
      </c>
      <c r="N97" s="5">
        <f>EDFEDER!N97/ADM!N97</f>
        <v>480.7875569044006</v>
      </c>
      <c r="O97" s="5">
        <f>EDFEDER!O97/ADM!O97</f>
        <v>518.3061757305979</v>
      </c>
      <c r="P97" s="5">
        <f>EDFEDER!P97/ADM!P97</f>
        <v>591.2404736842105</v>
      </c>
      <c r="Q97" s="5">
        <f>EDFEDER!Q97/ADM!Q97</f>
        <v>538.3314574034544</v>
      </c>
      <c r="R97" s="5">
        <f>EDFEDER!R97/ADM!R97</f>
        <v>521.8155959752322</v>
      </c>
      <c r="S97" s="5">
        <f>EDFEDER!S97/ADM!S97</f>
        <v>436.5252253677052</v>
      </c>
      <c r="T97" s="5">
        <f>EDFEDER!T97/ADM!T97</f>
        <v>454.0199524940618</v>
      </c>
      <c r="U97" s="5">
        <f>EDFEDER!U97/ADM!U97</f>
        <v>497.5302981205444</v>
      </c>
      <c r="V97" s="5">
        <f>EDFEDER!V97/ADM!V97</f>
        <v>510.17295658914725</v>
      </c>
      <c r="W97" s="5">
        <f>EDFEDER!W97/ADM!W97</f>
        <v>543.6391965614151</v>
      </c>
      <c r="X97" s="5">
        <f>EDFEDER!X97/ADM!X97</f>
        <v>573.1619989963199</v>
      </c>
    </row>
    <row r="98" spans="1:24" ht="12">
      <c r="A98">
        <v>83</v>
      </c>
      <c r="B98" s="1" t="s">
        <v>185</v>
      </c>
      <c r="C98" s="5">
        <f>EDFEDER!C98/ADM!C98</f>
        <v>83.12054360979242</v>
      </c>
      <c r="D98" s="5">
        <f>EDFEDER!D98/ADM!D98</f>
        <v>99.37210864766293</v>
      </c>
      <c r="E98" s="5">
        <f>EDFEDER!E98/ADM!E98</f>
        <v>95.00461372337293</v>
      </c>
      <c r="F98" s="5">
        <f>EDFEDER!F98/ADM!F98</f>
        <v>83.40659670164918</v>
      </c>
      <c r="G98" s="5">
        <f>EDFEDER!G98/ADM!G98</f>
        <v>86.42404614917518</v>
      </c>
      <c r="H98" s="5">
        <f>EDFEDER!H98/ADM!H98</f>
        <v>80.57851239669421</v>
      </c>
      <c r="I98" s="5">
        <f>EDFEDER!I98/ADM!I98</f>
        <v>106.74049989839463</v>
      </c>
      <c r="J98" s="5">
        <f>EDFEDER!J98/ADM!J98</f>
        <v>86.56436233611443</v>
      </c>
      <c r="K98" s="5">
        <f>EDFEDER!K98/ADM!K98</f>
        <v>111.97484399375975</v>
      </c>
      <c r="L98" s="5">
        <f>EDFEDER!L98/ADM!L98</f>
        <v>81.35751541014699</v>
      </c>
      <c r="M98" s="5">
        <f>EDFEDER!M98/ADM!M98</f>
        <v>94.17333026255181</v>
      </c>
      <c r="N98" s="5">
        <f>EDFEDER!N98/ADM!N98</f>
        <v>110.61458977302834</v>
      </c>
      <c r="O98" s="5">
        <f>EDFEDER!O98/ADM!O98</f>
        <v>160.10709368861558</v>
      </c>
      <c r="P98" s="5">
        <f>EDFEDER!P98/ADM!P98</f>
        <v>171.28185787881267</v>
      </c>
      <c r="Q98" s="5">
        <f>EDFEDER!Q98/ADM!Q98</f>
        <v>189.44562932980463</v>
      </c>
      <c r="R98" s="5">
        <f>EDFEDER!R98/ADM!R98</f>
        <v>185.25111275964392</v>
      </c>
      <c r="S98" s="5">
        <f>EDFEDER!S98/ADM!S98</f>
        <v>166.50053430220132</v>
      </c>
      <c r="T98" s="5">
        <f>EDFEDER!T98/ADM!T98</f>
        <v>165.90190326761717</v>
      </c>
      <c r="U98" s="5">
        <f>EDFEDER!U98/ADM!U98</f>
        <v>178.38191217852236</v>
      </c>
      <c r="V98" s="5">
        <f>EDFEDER!V98/ADM!V98</f>
        <v>202.43013896784788</v>
      </c>
      <c r="W98" s="5">
        <f>EDFEDER!W98/ADM!W98</f>
        <v>221.77393729291936</v>
      </c>
      <c r="X98" s="5">
        <f>EDFEDER!X98/ADM!X98</f>
        <v>243.633252910815</v>
      </c>
    </row>
    <row r="99" spans="1:24" ht="12">
      <c r="A99">
        <v>84</v>
      </c>
      <c r="B99" s="1" t="s">
        <v>186</v>
      </c>
      <c r="C99" s="5">
        <f>EDFEDER!C99/ADM!C99</f>
        <v>83.66459817198056</v>
      </c>
      <c r="D99" s="5">
        <f>EDFEDER!D99/ADM!D99</f>
        <v>82.54975773387999</v>
      </c>
      <c r="E99" s="5">
        <f>EDFEDER!E99/ADM!E99</f>
        <v>72.27475365923658</v>
      </c>
      <c r="F99" s="5">
        <f>EDFEDER!F99/ADM!F99</f>
        <v>76.73355359051598</v>
      </c>
      <c r="G99" s="5">
        <f>EDFEDER!G99/ADM!G99</f>
        <v>103.27136850404047</v>
      </c>
      <c r="H99" s="5">
        <f>EDFEDER!H99/ADM!H99</f>
        <v>122.9597260183752</v>
      </c>
      <c r="I99" s="5">
        <f>EDFEDER!I99/ADM!I99</f>
        <v>129.37392213221844</v>
      </c>
      <c r="J99" s="5">
        <f>EDFEDER!J99/ADM!J99</f>
        <v>125.41950003238132</v>
      </c>
      <c r="K99" s="5">
        <f>EDFEDER!K99/ADM!K99</f>
        <v>128.72102274550062</v>
      </c>
      <c r="L99" s="5">
        <f>EDFEDER!L99/ADM!L99</f>
        <v>132.48699215399765</v>
      </c>
      <c r="M99" s="5">
        <f>EDFEDER!M99/ADM!M99</f>
        <v>137.12655103255932</v>
      </c>
      <c r="N99" s="5">
        <f>EDFEDER!N99/ADM!N99</f>
        <v>151.44961597542243</v>
      </c>
      <c r="O99" s="5">
        <f>EDFEDER!O99/ADM!O99</f>
        <v>171.6151049455004</v>
      </c>
      <c r="P99" s="5">
        <f>EDFEDER!P99/ADM!P99</f>
        <v>189.42391995102614</v>
      </c>
      <c r="Q99" s="5">
        <f>EDFEDER!Q99/ADM!Q99</f>
        <v>198.7366717277337</v>
      </c>
      <c r="R99" s="5">
        <f>EDFEDER!R99/ADM!R99</f>
        <v>200.4170534448737</v>
      </c>
      <c r="S99" s="5">
        <f>EDFEDER!S99/ADM!S99</f>
        <v>186.28542892619987</v>
      </c>
      <c r="T99" s="5">
        <f>EDFEDER!T99/ADM!T99</f>
        <v>196.07055616711222</v>
      </c>
      <c r="U99" s="5">
        <f>EDFEDER!U99/ADM!U99</f>
        <v>215.27698302825206</v>
      </c>
      <c r="V99" s="5">
        <f>EDFEDER!V99/ADM!V99</f>
        <v>246.87975517984012</v>
      </c>
      <c r="W99" s="5">
        <f>EDFEDER!W99/ADM!W99</f>
        <v>241.55366842816764</v>
      </c>
      <c r="X99" s="5">
        <f>EDFEDER!X99/ADM!X99</f>
        <v>276.1466858992401</v>
      </c>
    </row>
    <row r="100" spans="1:24" ht="12">
      <c r="A100">
        <v>85</v>
      </c>
      <c r="B100" s="1" t="s">
        <v>187</v>
      </c>
      <c r="C100" s="5">
        <f>EDFEDER!C100/ADM!C100</f>
        <v>132.92070374385057</v>
      </c>
      <c r="D100" s="5">
        <f>EDFEDER!D100/ADM!D100</f>
        <v>165.48513302034428</v>
      </c>
      <c r="E100" s="5">
        <f>EDFEDER!E100/ADM!E100</f>
        <v>172.3350856521345</v>
      </c>
      <c r="F100" s="5">
        <f>EDFEDER!F100/ADM!F100</f>
        <v>168.79973895207905</v>
      </c>
      <c r="G100" s="5">
        <f>EDFEDER!G100/ADM!G100</f>
        <v>155.40736811650112</v>
      </c>
      <c r="H100" s="5">
        <f>EDFEDER!H100/ADM!H100</f>
        <v>154.96435566000784</v>
      </c>
      <c r="I100" s="5">
        <f>EDFEDER!I100/ADM!I100</f>
        <v>147.96668339187156</v>
      </c>
      <c r="J100" s="5">
        <f>EDFEDER!J100/ADM!J100</f>
        <v>139.17520384695797</v>
      </c>
      <c r="K100" s="5">
        <f>EDFEDER!K100/ADM!K100</f>
        <v>170.2333049766057</v>
      </c>
      <c r="L100" s="5">
        <f>EDFEDER!L100/ADM!L100</f>
        <v>194.56415544941382</v>
      </c>
      <c r="M100" s="5">
        <f>EDFEDER!M100/ADM!M100</f>
        <v>225.4811118493909</v>
      </c>
      <c r="N100" s="5">
        <f>EDFEDER!N100/ADM!N100</f>
        <v>242.81868558129224</v>
      </c>
      <c r="O100" s="5">
        <f>EDFEDER!O100/ADM!O100</f>
        <v>267.74976488854384</v>
      </c>
      <c r="P100" s="5">
        <f>EDFEDER!P100/ADM!P100</f>
        <v>286.6270535516707</v>
      </c>
      <c r="Q100" s="5">
        <f>EDFEDER!Q100/ADM!Q100</f>
        <v>288.1372636262514</v>
      </c>
      <c r="R100" s="5">
        <f>EDFEDER!R100/ADM!R100</f>
        <v>280.2403247330961</v>
      </c>
      <c r="S100" s="5">
        <f>EDFEDER!S100/ADM!S100</f>
        <v>290.95637732506646</v>
      </c>
      <c r="T100" s="5">
        <f>EDFEDER!T100/ADM!T100</f>
        <v>273.0994340250805</v>
      </c>
      <c r="U100" s="5">
        <f>EDFEDER!U100/ADM!U100</f>
        <v>294.1637094074322</v>
      </c>
      <c r="V100" s="5">
        <f>EDFEDER!V100/ADM!V100</f>
        <v>380.914797252382</v>
      </c>
      <c r="W100" s="5">
        <f>EDFEDER!W100/ADM!W100</f>
        <v>371.3867321508756</v>
      </c>
      <c r="X100" s="5">
        <f>EDFEDER!X100/ADM!X100</f>
        <v>442.9121595975763</v>
      </c>
    </row>
    <row r="101" spans="1:24" ht="12">
      <c r="A101">
        <v>86</v>
      </c>
      <c r="B101" s="1" t="s">
        <v>188</v>
      </c>
      <c r="C101" s="5">
        <f>EDFEDER!C101/ADM!C101</f>
        <v>187.2805907172996</v>
      </c>
      <c r="D101" s="5">
        <f>EDFEDER!D101/ADM!D101</f>
        <v>352.45727482678984</v>
      </c>
      <c r="E101" s="5">
        <f>EDFEDER!E101/ADM!E101</f>
        <v>313.4647201946472</v>
      </c>
      <c r="F101" s="5">
        <f>EDFEDER!F101/ADM!F101</f>
        <v>255.10161662817552</v>
      </c>
      <c r="G101" s="5">
        <f>EDFEDER!G101/ADM!G101</f>
        <v>285.75402298850577</v>
      </c>
      <c r="H101" s="5">
        <f>EDFEDER!H101/ADM!H101</f>
        <v>300.5578703703704</v>
      </c>
      <c r="I101" s="5">
        <f>EDFEDER!I101/ADM!I101</f>
        <v>357.8151898734177</v>
      </c>
      <c r="J101" s="5">
        <f>EDFEDER!J101/ADM!J101</f>
        <v>329.6083550913838</v>
      </c>
      <c r="K101" s="5">
        <f>EDFEDER!K101/ADM!K101</f>
        <v>284.1503957783641</v>
      </c>
      <c r="L101" s="5">
        <f>EDFEDER!L101/ADM!L101</f>
        <v>341.22564102564104</v>
      </c>
      <c r="M101" s="5">
        <f>EDFEDER!M101/ADM!M101</f>
        <v>332.35151898734176</v>
      </c>
      <c r="N101" s="5">
        <f>EDFEDER!N101/ADM!N101</f>
        <v>383.06201550387595</v>
      </c>
      <c r="O101" s="5">
        <f>EDFEDER!O101/ADM!O101</f>
        <v>454.9069920844327</v>
      </c>
      <c r="P101" s="5">
        <f>EDFEDER!P101/ADM!P101</f>
        <v>431.1105107526881</v>
      </c>
      <c r="Q101" s="5">
        <f>EDFEDER!Q101/ADM!Q101</f>
        <v>510.29457364341084</v>
      </c>
      <c r="R101" s="5">
        <f>EDFEDER!R101/ADM!R101</f>
        <v>479.0180412371134</v>
      </c>
      <c r="S101" s="5">
        <f>EDFEDER!S101/ADM!S101</f>
        <v>430.04761904761904</v>
      </c>
      <c r="T101" s="5">
        <f>EDFEDER!T101/ADM!T101</f>
        <v>529.4135135135135</v>
      </c>
      <c r="U101" s="5">
        <f>EDFEDER!U101/ADM!U101</f>
        <v>433.0458452722063</v>
      </c>
      <c r="V101" s="5">
        <f>EDFEDER!V101/ADM!V101</f>
        <v>509.38849710982663</v>
      </c>
      <c r="W101" s="5">
        <f>EDFEDER!W101/ADM!W101</f>
        <v>498.96668539325844</v>
      </c>
      <c r="X101" s="5">
        <f>EDFEDER!X101/ADM!X101</f>
        <v>487.69008875739644</v>
      </c>
    </row>
    <row r="102" spans="1:24" ht="12">
      <c r="A102">
        <v>87</v>
      </c>
      <c r="B102" s="1" t="s">
        <v>189</v>
      </c>
      <c r="C102" s="5">
        <f>EDFEDER!C102/ADM!C102</f>
        <v>250.13352340223332</v>
      </c>
      <c r="D102" s="5">
        <f>EDFEDER!D102/ADM!D102</f>
        <v>219.8031534860803</v>
      </c>
      <c r="E102" s="5">
        <f>EDFEDER!E102/ADM!E102</f>
        <v>267.74451810300866</v>
      </c>
      <c r="F102" s="5">
        <f>EDFEDER!F102/ADM!F102</f>
        <v>256.81815803244376</v>
      </c>
      <c r="G102" s="5">
        <f>EDFEDER!G102/ADM!G102</f>
        <v>249.94001071237278</v>
      </c>
      <c r="H102" s="5">
        <f>EDFEDER!H102/ADM!H102</f>
        <v>222.45390441368502</v>
      </c>
      <c r="I102" s="5">
        <f>EDFEDER!I102/ADM!I102</f>
        <v>242.15049556598854</v>
      </c>
      <c r="J102" s="5">
        <f>EDFEDER!J102/ADM!J102</f>
        <v>217.80451513596716</v>
      </c>
      <c r="K102" s="5">
        <f>EDFEDER!K102/ADM!K102</f>
        <v>245.10344827586206</v>
      </c>
      <c r="L102" s="5">
        <f>EDFEDER!L102/ADM!L102</f>
        <v>245.48453353130412</v>
      </c>
      <c r="M102" s="5">
        <f>EDFEDER!M102/ADM!M102</f>
        <v>270.36998059194565</v>
      </c>
      <c r="N102" s="5">
        <f>EDFEDER!N102/ADM!N102</f>
        <v>282.56939501779357</v>
      </c>
      <c r="O102" s="5">
        <f>EDFEDER!O102/ADM!O102</f>
        <v>349.92520066100093</v>
      </c>
      <c r="P102" s="5">
        <f>EDFEDER!P102/ADM!P102</f>
        <v>268.3483126934985</v>
      </c>
      <c r="Q102" s="5">
        <f>EDFEDER!Q102/ADM!Q102</f>
        <v>356.3298016230839</v>
      </c>
      <c r="R102" s="5">
        <f>EDFEDER!R102/ADM!R102</f>
        <v>358.52112059531623</v>
      </c>
      <c r="S102" s="5">
        <f>EDFEDER!S102/ADM!S102</f>
        <v>330.9560155239327</v>
      </c>
      <c r="T102" s="5">
        <f>EDFEDER!T102/ADM!T102</f>
        <v>298.8324187420853</v>
      </c>
      <c r="U102" s="5">
        <f>EDFEDER!U102/ADM!U102</f>
        <v>342.43287897562993</v>
      </c>
      <c r="V102" s="5">
        <f>EDFEDER!V102/ADM!V102</f>
        <v>344.9364811783961</v>
      </c>
      <c r="W102" s="5">
        <f>EDFEDER!W102/ADM!W102</f>
        <v>356.1285993820803</v>
      </c>
      <c r="X102" s="5">
        <f>EDFEDER!X102/ADM!X102</f>
        <v>362.947459636215</v>
      </c>
    </row>
    <row r="103" spans="1:24" ht="12">
      <c r="A103">
        <v>88</v>
      </c>
      <c r="B103" s="1" t="s">
        <v>190</v>
      </c>
      <c r="C103" s="7" t="s">
        <v>105</v>
      </c>
      <c r="D103" s="7" t="s">
        <v>105</v>
      </c>
      <c r="E103" s="7" t="s">
        <v>105</v>
      </c>
      <c r="F103" s="7" t="s">
        <v>105</v>
      </c>
      <c r="G103" s="7" t="s">
        <v>105</v>
      </c>
      <c r="H103" s="7" t="s">
        <v>105</v>
      </c>
      <c r="I103" s="7" t="s">
        <v>105</v>
      </c>
      <c r="J103" s="7" t="s">
        <v>105</v>
      </c>
      <c r="K103" s="7" t="s">
        <v>105</v>
      </c>
      <c r="L103" s="7" t="s">
        <v>105</v>
      </c>
      <c r="M103" s="7" t="s">
        <v>105</v>
      </c>
      <c r="N103" s="7" t="s">
        <v>105</v>
      </c>
      <c r="O103" s="7" t="s">
        <v>105</v>
      </c>
      <c r="P103" s="7" t="s">
        <v>105</v>
      </c>
      <c r="Q103" s="7" t="s">
        <v>105</v>
      </c>
      <c r="R103" s="7" t="s">
        <v>105</v>
      </c>
      <c r="S103" s="7" t="s">
        <v>105</v>
      </c>
      <c r="T103" s="7" t="s">
        <v>105</v>
      </c>
      <c r="U103" s="7" t="s">
        <v>105</v>
      </c>
      <c r="V103" s="7" t="s">
        <v>105</v>
      </c>
      <c r="W103" s="7" t="s">
        <v>105</v>
      </c>
      <c r="X103" s="7" t="s">
        <v>105</v>
      </c>
    </row>
    <row r="104" spans="1:24" ht="12">
      <c r="A104">
        <v>89</v>
      </c>
      <c r="B104" s="1" t="s">
        <v>192</v>
      </c>
      <c r="C104" s="5">
        <f>EDFEDER!C104/ADM!C104</f>
        <v>268.3796203796204</v>
      </c>
      <c r="D104" s="5">
        <f>EDFEDER!D104/ADM!D104</f>
        <v>270.01720647773277</v>
      </c>
      <c r="E104" s="5">
        <f>EDFEDER!E104/ADM!E104</f>
        <v>283.18775100401604</v>
      </c>
      <c r="F104" s="5">
        <f>EDFEDER!F104/ADM!F104</f>
        <v>293.6636546184739</v>
      </c>
      <c r="G104" s="5">
        <f>EDFEDER!G104/ADM!G104</f>
        <v>318.3225480283114</v>
      </c>
      <c r="H104" s="5">
        <f>EDFEDER!H104/ADM!H104</f>
        <v>291.2377551020408</v>
      </c>
      <c r="I104" s="5">
        <f>EDFEDER!I104/ADM!I104</f>
        <v>331.8722741433022</v>
      </c>
      <c r="J104" s="5">
        <f>EDFEDER!J104/ADM!J104</f>
        <v>321.54505971769817</v>
      </c>
      <c r="K104" s="5">
        <f>EDFEDER!K104/ADM!K104</f>
        <v>319.7092896174863</v>
      </c>
      <c r="L104" s="5">
        <f>EDFEDER!L104/ADM!L104</f>
        <v>393.29065743944636</v>
      </c>
      <c r="M104" s="5">
        <f>EDFEDER!M104/ADM!M104</f>
        <v>444.0625776754891</v>
      </c>
      <c r="N104" s="5">
        <f>EDFEDER!N104/ADM!N104</f>
        <v>516.1160409556314</v>
      </c>
      <c r="O104" s="5">
        <f>EDFEDER!O104/ADM!O104</f>
        <v>571.6251049723757</v>
      </c>
      <c r="P104" s="5">
        <f>EDFEDER!P104/ADM!P104</f>
        <v>659.726529209622</v>
      </c>
      <c r="Q104" s="5">
        <f>EDFEDER!Q104/ADM!Q104</f>
        <v>692.758659217877</v>
      </c>
      <c r="R104" s="5">
        <f>EDFEDER!R104/ADM!R104</f>
        <v>802.302587176603</v>
      </c>
      <c r="S104" s="5">
        <f>EDFEDER!S104/ADM!S104</f>
        <v>727.1359447004609</v>
      </c>
      <c r="T104" s="5">
        <f>EDFEDER!T104/ADM!T104</f>
        <v>706.9627539503387</v>
      </c>
      <c r="U104" s="5">
        <f>EDFEDER!U104/ADM!U104</f>
        <v>772.609220636663</v>
      </c>
      <c r="V104" s="5">
        <f>EDFEDER!V104/ADM!V104</f>
        <v>950.2715869565217</v>
      </c>
      <c r="W104" s="5">
        <f>EDFEDER!W104/ADM!W104</f>
        <v>913.0818763557484</v>
      </c>
      <c r="X104" s="5">
        <f>EDFEDER!X104/ADM!X104</f>
        <v>979.4527771911299</v>
      </c>
    </row>
    <row r="105" spans="1:24" ht="12">
      <c r="A105">
        <v>90</v>
      </c>
      <c r="B105" s="1" t="s">
        <v>191</v>
      </c>
      <c r="C105" s="5">
        <f>EDFEDER!C105/ADM!C105</f>
        <v>210.26404023470243</v>
      </c>
      <c r="D105" s="5">
        <f>EDFEDER!D105/ADM!D105</f>
        <v>152.85004248088362</v>
      </c>
      <c r="E105" s="5">
        <f>EDFEDER!E105/ADM!E105</f>
        <v>149.2785898538263</v>
      </c>
      <c r="F105" s="5">
        <f>EDFEDER!F105/ADM!F105</f>
        <v>138.80371352785147</v>
      </c>
      <c r="G105" s="5">
        <f>EDFEDER!G105/ADM!G105</f>
        <v>163.93661971830986</v>
      </c>
      <c r="H105" s="5">
        <f>EDFEDER!H105/ADM!H105</f>
        <v>220.6212914485166</v>
      </c>
      <c r="I105" s="5">
        <f>EDFEDER!I105/ADM!I105</f>
        <v>213.65529010238907</v>
      </c>
      <c r="J105" s="5">
        <f>EDFEDER!J105/ADM!J105</f>
        <v>214.6458067262665</v>
      </c>
      <c r="K105" s="5">
        <f>EDFEDER!K105/ADM!K105</f>
        <v>246.65217391304347</v>
      </c>
      <c r="L105" s="5">
        <f>EDFEDER!L105/ADM!L105</f>
        <v>168.6350906095552</v>
      </c>
      <c r="M105" s="5">
        <f>EDFEDER!M105/ADM!M105</f>
        <v>199.0388192478771</v>
      </c>
      <c r="N105" s="5">
        <f>EDFEDER!N105/ADM!N105</f>
        <v>233.78856695379795</v>
      </c>
      <c r="O105" s="5">
        <f>EDFEDER!O105/ADM!O105</f>
        <v>233.16494172494174</v>
      </c>
      <c r="P105" s="5">
        <f>EDFEDER!P105/ADM!P105</f>
        <v>346.08516858389527</v>
      </c>
      <c r="Q105" s="5">
        <f>EDFEDER!Q105/ADM!Q105</f>
        <v>310.13379204892965</v>
      </c>
      <c r="R105" s="5">
        <f>EDFEDER!R105/ADM!R105</f>
        <v>308.233504398827</v>
      </c>
      <c r="S105" s="5">
        <f>EDFEDER!S105/ADM!S105</f>
        <v>289.2943908538764</v>
      </c>
      <c r="T105" s="5">
        <f>EDFEDER!T105/ADM!T105</f>
        <v>284.982149232417</v>
      </c>
      <c r="U105" s="5">
        <f>EDFEDER!U105/ADM!U105</f>
        <v>280.46942321056287</v>
      </c>
      <c r="V105" s="5">
        <f>EDFEDER!V105/ADM!V105</f>
        <v>313.5317211997273</v>
      </c>
      <c r="W105" s="5">
        <f>EDFEDER!W105/ADM!W105</f>
        <v>340.7548499317872</v>
      </c>
      <c r="X105" s="5">
        <f>EDFEDER!X105/ADM!X105</f>
        <v>312.27960804362647</v>
      </c>
    </row>
    <row r="106" spans="1:24" ht="12">
      <c r="A106">
        <v>91</v>
      </c>
      <c r="B106" s="1" t="s">
        <v>193</v>
      </c>
      <c r="C106" s="5">
        <f>EDFEDER!C106/ADM!C106</f>
        <v>363.71853388658366</v>
      </c>
      <c r="D106" s="5">
        <f>EDFEDER!D106/ADM!D106</f>
        <v>250.43146853146854</v>
      </c>
      <c r="E106" s="5">
        <f>EDFEDER!E106/ADM!E106</f>
        <v>308.8020979020979</v>
      </c>
      <c r="F106" s="5">
        <f>EDFEDER!F106/ADM!F106</f>
        <v>243.44342291371996</v>
      </c>
      <c r="G106" s="5">
        <f>EDFEDER!G106/ADM!G106</f>
        <v>274.59882005899703</v>
      </c>
      <c r="H106" s="5">
        <f>EDFEDER!H106/ADM!H106</f>
        <v>244.6161689730517</v>
      </c>
      <c r="I106" s="5">
        <f>EDFEDER!I106/ADM!I106</f>
        <v>231.15918958031838</v>
      </c>
      <c r="J106" s="5">
        <f>EDFEDER!J106/ADM!J106</f>
        <v>244.21811320754716</v>
      </c>
      <c r="K106" s="5">
        <f>EDFEDER!K106/ADM!K106</f>
        <v>230.62535410764872</v>
      </c>
      <c r="L106" s="5">
        <f>EDFEDER!L106/ADM!L106</f>
        <v>194.68029993183367</v>
      </c>
      <c r="M106" s="5">
        <f>EDFEDER!M106/ADM!M106</f>
        <v>305.1260901259112</v>
      </c>
      <c r="N106" s="5">
        <f>EDFEDER!N106/ADM!N106</f>
        <v>247.47717041800644</v>
      </c>
      <c r="O106" s="5">
        <f>EDFEDER!O106/ADM!O106</f>
        <v>319.83359872611464</v>
      </c>
      <c r="P106" s="5">
        <f>EDFEDER!P106/ADM!P106</f>
        <v>435.69154340836013</v>
      </c>
      <c r="Q106" s="5">
        <f>EDFEDER!Q106/ADM!Q106</f>
        <v>453.342509603073</v>
      </c>
      <c r="R106" s="5">
        <f>EDFEDER!R106/ADM!R106</f>
        <v>303.29771986970684</v>
      </c>
      <c r="S106" s="5">
        <f>EDFEDER!S106/ADM!S106</f>
        <v>387.03977272727275</v>
      </c>
      <c r="T106" s="5">
        <f>EDFEDER!T106/ADM!T106</f>
        <v>317.54826958105645</v>
      </c>
      <c r="U106" s="5">
        <f>EDFEDER!U106/ADM!U106</f>
        <v>236.10545023696682</v>
      </c>
      <c r="V106" s="5">
        <f>EDFEDER!V106/ADM!V106</f>
        <v>457.4624985771201</v>
      </c>
      <c r="W106" s="5">
        <f>EDFEDER!W106/ADM!W106</f>
        <v>372.67135746606334</v>
      </c>
      <c r="X106" s="5">
        <f>EDFEDER!X106/ADM!X106</f>
        <v>466.4679831932773</v>
      </c>
    </row>
    <row r="107" spans="1:24" ht="12">
      <c r="A107">
        <v>92</v>
      </c>
      <c r="B107" s="1" t="s">
        <v>194</v>
      </c>
      <c r="C107" s="5">
        <f>EDFEDER!C107/ADM!C107</f>
        <v>230.42650462962962</v>
      </c>
      <c r="D107" s="5">
        <f>EDFEDER!D107/ADM!D107</f>
        <v>244.14931588340275</v>
      </c>
      <c r="E107" s="5">
        <f>EDFEDER!E107/ADM!E107</f>
        <v>271.53831775700934</v>
      </c>
      <c r="F107" s="5">
        <f>EDFEDER!F107/ADM!F107</f>
        <v>252.4198617221873</v>
      </c>
      <c r="G107" s="5">
        <f>EDFEDER!G107/ADM!G107</f>
        <v>253.1925696594427</v>
      </c>
      <c r="H107" s="5">
        <f>EDFEDER!H107/ADM!H107</f>
        <v>212.69905956112854</v>
      </c>
      <c r="I107" s="5">
        <f>EDFEDER!I107/ADM!I107</f>
        <v>285.0539367637942</v>
      </c>
      <c r="J107" s="5">
        <f>EDFEDER!J107/ADM!J107</f>
        <v>226.17733990147784</v>
      </c>
      <c r="K107" s="5">
        <f>EDFEDER!K107/ADM!K107</f>
        <v>215.58849280800501</v>
      </c>
      <c r="L107" s="5">
        <f>EDFEDER!L107/ADM!L107</f>
        <v>224.91503667481663</v>
      </c>
      <c r="M107" s="5">
        <f>EDFEDER!M107/ADM!M107</f>
        <v>265.12982509047043</v>
      </c>
      <c r="N107" s="5">
        <f>EDFEDER!N107/ADM!N107</f>
        <v>302.5683497536946</v>
      </c>
      <c r="O107" s="5">
        <f>EDFEDER!O107/ADM!O107</f>
        <v>354.59860625</v>
      </c>
      <c r="P107" s="5">
        <f>EDFEDER!P107/ADM!P107</f>
        <v>525.7416886326195</v>
      </c>
      <c r="Q107" s="5">
        <f>EDFEDER!Q107/ADM!Q107</f>
        <v>424.7912436548223</v>
      </c>
      <c r="R107" s="5">
        <f>EDFEDER!R107/ADM!R107</f>
        <v>340.56</v>
      </c>
      <c r="S107" s="5">
        <f>EDFEDER!S107/ADM!S107</f>
        <v>359.9780976220275</v>
      </c>
      <c r="T107" s="5">
        <f>EDFEDER!T107/ADM!T107</f>
        <v>388.6980074719801</v>
      </c>
      <c r="U107" s="5">
        <f>EDFEDER!U107/ADM!U107</f>
        <v>437.72698810269253</v>
      </c>
      <c r="V107" s="5">
        <f>EDFEDER!V107/ADM!V107</f>
        <v>503.6333975594091</v>
      </c>
      <c r="W107" s="5">
        <f>EDFEDER!W107/ADM!W107</f>
        <v>537.9536423405655</v>
      </c>
      <c r="X107" s="5">
        <f>EDFEDER!X107/ADM!X107</f>
        <v>540.9753571428571</v>
      </c>
    </row>
    <row r="108" spans="1:24" ht="12">
      <c r="A108">
        <v>93</v>
      </c>
      <c r="B108" s="1" t="s">
        <v>195</v>
      </c>
      <c r="C108" s="5">
        <f>EDFEDER!C108/ADM!C108</f>
        <v>330.437198499196</v>
      </c>
      <c r="D108" s="5">
        <f>EDFEDER!D108/ADM!D108</f>
        <v>359.84649670172934</v>
      </c>
      <c r="E108" s="5">
        <f>EDFEDER!E108/ADM!E108</f>
        <v>409.88259544721274</v>
      </c>
      <c r="F108" s="5">
        <f>EDFEDER!F108/ADM!F108</f>
        <v>355.002896976281</v>
      </c>
      <c r="G108" s="5">
        <f>EDFEDER!G108/ADM!G108</f>
        <v>366.8476137829372</v>
      </c>
      <c r="H108" s="5">
        <f>EDFEDER!H108/ADM!H108</f>
        <v>370.38260869565215</v>
      </c>
      <c r="I108" s="5">
        <f>EDFEDER!I108/ADM!I108</f>
        <v>412.8573853989813</v>
      </c>
      <c r="J108" s="5">
        <f>EDFEDER!J108/ADM!J108</f>
        <v>418.0684667309547</v>
      </c>
      <c r="K108" s="5">
        <f>EDFEDER!K108/ADM!K108</f>
        <v>491.78248700519794</v>
      </c>
      <c r="L108" s="5">
        <f>EDFEDER!L108/ADM!L108</f>
        <v>611.2239637038565</v>
      </c>
      <c r="M108" s="5">
        <f>EDFEDER!M108/ADM!M108</f>
        <v>611.2280266317398</v>
      </c>
      <c r="N108" s="5">
        <f>EDFEDER!N108/ADM!N108</f>
        <v>793.6474090407938</v>
      </c>
      <c r="O108" s="5">
        <f>EDFEDER!O108/ADM!O108</f>
        <v>723.6179040573862</v>
      </c>
      <c r="P108" s="5">
        <f>EDFEDER!P108/ADM!P108</f>
        <v>731.0057761160209</v>
      </c>
      <c r="Q108" s="5">
        <f>EDFEDER!Q108/ADM!Q108</f>
        <v>920.0695174937114</v>
      </c>
      <c r="R108" s="5">
        <f>EDFEDER!R108/ADM!R108</f>
        <v>981.5008160410353</v>
      </c>
      <c r="S108" s="5">
        <f>EDFEDER!S108/ADM!S108</f>
        <v>987.7837711069418</v>
      </c>
      <c r="T108" s="5">
        <f>EDFEDER!T108/ADM!T108</f>
        <v>907.792220343078</v>
      </c>
      <c r="U108" s="5">
        <f>EDFEDER!U108/ADM!U108</f>
        <v>965.9378851368006</v>
      </c>
      <c r="V108" s="5">
        <f>EDFEDER!V108/ADM!V108</f>
        <v>1105.3296329113923</v>
      </c>
      <c r="W108" s="5">
        <f>EDFEDER!W108/ADM!W108</f>
        <v>1171.9109809050483</v>
      </c>
      <c r="X108" s="5">
        <f>EDFEDER!X108/ADM!X108</f>
        <v>1142.1449360681938</v>
      </c>
    </row>
    <row r="109" spans="1:24" ht="12">
      <c r="A109">
        <v>94</v>
      </c>
      <c r="B109" s="1" t="s">
        <v>196</v>
      </c>
      <c r="C109" s="5">
        <f>EDFEDER!C109/ADM!C109</f>
        <v>88.41473377097009</v>
      </c>
      <c r="D109" s="5">
        <f>EDFEDER!D109/ADM!D109</f>
        <v>92.43427633052175</v>
      </c>
      <c r="E109" s="5">
        <f>EDFEDER!E109/ADM!E109</f>
        <v>68.81972371450499</v>
      </c>
      <c r="F109" s="5">
        <f>EDFEDER!F109/ADM!F109</f>
        <v>93.37748499259375</v>
      </c>
      <c r="G109" s="5">
        <f>EDFEDER!G109/ADM!G109</f>
        <v>89.5188129722922</v>
      </c>
      <c r="H109" s="5">
        <f>EDFEDER!H109/ADM!H109</f>
        <v>97.23445657332701</v>
      </c>
      <c r="I109" s="5">
        <f>EDFEDER!I109/ADM!I109</f>
        <v>95.31494359449853</v>
      </c>
      <c r="J109" s="5">
        <f>EDFEDER!J109/ADM!J109</f>
        <v>93.97883994897576</v>
      </c>
      <c r="K109" s="5">
        <f>EDFEDER!K109/ADM!K109</f>
        <v>102.66310551734232</v>
      </c>
      <c r="L109" s="5">
        <f>EDFEDER!L109/ADM!L109</f>
        <v>108.88994279921802</v>
      </c>
      <c r="M109" s="5">
        <f>EDFEDER!M109/ADM!M109</f>
        <v>118.2956943858168</v>
      </c>
      <c r="N109" s="5">
        <f>EDFEDER!N109/ADM!N109</f>
        <v>116.1888198757764</v>
      </c>
      <c r="O109" s="5">
        <f>EDFEDER!O109/ADM!O109</f>
        <v>138.49347101932045</v>
      </c>
      <c r="P109" s="5">
        <f>EDFEDER!P109/ADM!P109</f>
        <v>153.7533505316806</v>
      </c>
      <c r="Q109" s="5">
        <f>EDFEDER!Q109/ADM!Q109</f>
        <v>147.79239835002946</v>
      </c>
      <c r="R109" s="5">
        <f>EDFEDER!R109/ADM!R109</f>
        <v>155.63913234005258</v>
      </c>
      <c r="S109" s="5">
        <f>EDFEDER!S109/ADM!S109</f>
        <v>138.03513975467524</v>
      </c>
      <c r="T109" s="5">
        <f>EDFEDER!T109/ADM!T109</f>
        <v>132.73160033244068</v>
      </c>
      <c r="U109" s="5">
        <f>EDFEDER!U109/ADM!U109</f>
        <v>151.9676429802076</v>
      </c>
      <c r="V109" s="5">
        <f>EDFEDER!V109/ADM!V109</f>
        <v>155.72154179115913</v>
      </c>
      <c r="W109" s="5">
        <f>EDFEDER!W109/ADM!W109</f>
        <v>161.8324645872584</v>
      </c>
      <c r="X109" s="5">
        <f>EDFEDER!X109/ADM!X109</f>
        <v>172.11824072902164</v>
      </c>
    </row>
    <row r="110" spans="1:24" ht="12">
      <c r="A110">
        <v>95</v>
      </c>
      <c r="B110" s="1" t="s">
        <v>197</v>
      </c>
      <c r="C110" s="5">
        <f>EDFEDER!C110/ADM!C110</f>
        <v>190.80621220450797</v>
      </c>
      <c r="D110" s="5">
        <f>EDFEDER!D110/ADM!D110</f>
        <v>180.70356841809496</v>
      </c>
      <c r="E110" s="5">
        <f>EDFEDER!E110/ADM!E110</f>
        <v>212.17391304347825</v>
      </c>
      <c r="F110" s="5">
        <f>EDFEDER!F110/ADM!F110</f>
        <v>200.76132756132756</v>
      </c>
      <c r="G110" s="5">
        <f>EDFEDER!G110/ADM!G110</f>
        <v>179.9732868757259</v>
      </c>
      <c r="H110" s="5">
        <f>EDFEDER!H110/ADM!H110</f>
        <v>215.1170055997642</v>
      </c>
      <c r="I110" s="5">
        <f>EDFEDER!I110/ADM!I110</f>
        <v>297.1205797101449</v>
      </c>
      <c r="J110" s="5">
        <f>EDFEDER!J110/ADM!J110</f>
        <v>223.82797242963815</v>
      </c>
      <c r="K110" s="5">
        <f>EDFEDER!K110/ADM!K110</f>
        <v>197.36899004267426</v>
      </c>
      <c r="L110" s="5">
        <f>EDFEDER!L110/ADM!L110</f>
        <v>274.8654120330767</v>
      </c>
      <c r="M110" s="5">
        <f>EDFEDER!M110/ADM!M110</f>
        <v>280.7519282891022</v>
      </c>
      <c r="N110" s="5">
        <f>EDFEDER!N110/ADM!N110</f>
        <v>293.63045912653973</v>
      </c>
      <c r="O110" s="5">
        <f>EDFEDER!O110/ADM!O110</f>
        <v>320.4549364640884</v>
      </c>
      <c r="P110" s="5">
        <f>EDFEDER!P110/ADM!P110</f>
        <v>361.20945395273026</v>
      </c>
      <c r="Q110" s="5">
        <f>EDFEDER!Q110/ADM!Q110</f>
        <v>300.77069892473116</v>
      </c>
      <c r="R110" s="5">
        <f>EDFEDER!R110/ADM!R110</f>
        <v>330.8017994178354</v>
      </c>
      <c r="S110" s="5">
        <f>EDFEDER!S110/ADM!S110</f>
        <v>297.4328971003336</v>
      </c>
      <c r="T110" s="5">
        <f>EDFEDER!T110/ADM!T110</f>
        <v>323.05312420946115</v>
      </c>
      <c r="U110" s="5">
        <f>EDFEDER!U110/ADM!U110</f>
        <v>322.80149253731344</v>
      </c>
      <c r="V110" s="5">
        <f>EDFEDER!V110/ADM!V110</f>
        <v>311.1993343231873</v>
      </c>
      <c r="W110" s="5">
        <f>EDFEDER!W110/ADM!W110</f>
        <v>418.61861891957955</v>
      </c>
      <c r="X110" s="5">
        <f>EDFEDER!X110/ADM!X110</f>
        <v>366.6768675286655</v>
      </c>
    </row>
    <row r="111" spans="1:24" ht="12">
      <c r="A111">
        <v>96</v>
      </c>
      <c r="B111" s="1" t="s">
        <v>198</v>
      </c>
      <c r="C111" s="5">
        <f>EDFEDER!C111/ADM!C111</f>
        <v>315.7600959616154</v>
      </c>
      <c r="D111" s="5">
        <f>EDFEDER!D111/ADM!D111</f>
        <v>354.75020576131686</v>
      </c>
      <c r="E111" s="5">
        <f>EDFEDER!E111/ADM!E111</f>
        <v>389.7107023411371</v>
      </c>
      <c r="F111" s="5">
        <f>EDFEDER!F111/ADM!F111</f>
        <v>344.0514767932489</v>
      </c>
      <c r="G111" s="5">
        <f>EDFEDER!G111/ADM!G111</f>
        <v>336.94115101687584</v>
      </c>
      <c r="H111" s="5">
        <f>EDFEDER!H111/ADM!H111</f>
        <v>305.58285461776404</v>
      </c>
      <c r="I111" s="5">
        <f>EDFEDER!I111/ADM!I111</f>
        <v>320.74706413730803</v>
      </c>
      <c r="J111" s="5">
        <f>EDFEDER!J111/ADM!J111</f>
        <v>261.7185185185185</v>
      </c>
      <c r="K111" s="5">
        <f>EDFEDER!K111/ADM!K111</f>
        <v>277.2986301369863</v>
      </c>
      <c r="L111" s="5">
        <f>EDFEDER!L111/ADM!L111</f>
        <v>321.18049886621316</v>
      </c>
      <c r="M111" s="5">
        <f>EDFEDER!M111/ADM!M111</f>
        <v>345.6597724169322</v>
      </c>
      <c r="N111" s="5">
        <f>EDFEDER!N111/ADM!N111</f>
        <v>445.0301937809824</v>
      </c>
      <c r="O111" s="5">
        <f>EDFEDER!O111/ADM!O111</f>
        <v>537.06100135318</v>
      </c>
      <c r="P111" s="5">
        <f>EDFEDER!P111/ADM!P111</f>
        <v>502.1064032330489</v>
      </c>
      <c r="Q111" s="5">
        <f>EDFEDER!Q111/ADM!Q111</f>
        <v>507.48890942698705</v>
      </c>
      <c r="R111" s="5">
        <f>EDFEDER!R111/ADM!R111</f>
        <v>492.4956640803286</v>
      </c>
      <c r="S111" s="5">
        <f>EDFEDER!S111/ADM!S111</f>
        <v>486.0161981896141</v>
      </c>
      <c r="T111" s="5">
        <f>EDFEDER!T111/ADM!T111</f>
        <v>470.27298850574715</v>
      </c>
      <c r="U111" s="5">
        <f>EDFEDER!U111/ADM!U111</f>
        <v>535.8937691521961</v>
      </c>
      <c r="V111" s="5">
        <f>EDFEDER!V111/ADM!V111</f>
        <v>624.8866154661017</v>
      </c>
      <c r="W111" s="5">
        <f>EDFEDER!W111/ADM!W111</f>
        <v>740.0342658509455</v>
      </c>
      <c r="X111" s="5">
        <f>EDFEDER!X111/ADM!X111</f>
        <v>760.0966851134477</v>
      </c>
    </row>
    <row r="112" spans="1:24" ht="12">
      <c r="A112">
        <v>97</v>
      </c>
      <c r="B112" s="1" t="s">
        <v>199</v>
      </c>
      <c r="C112" s="5">
        <f>EDFEDER!C112/ADM!C112</f>
        <v>159.95054683785068</v>
      </c>
      <c r="D112" s="5">
        <f>EDFEDER!D112/ADM!D112</f>
        <v>175.77261243052047</v>
      </c>
      <c r="E112" s="5">
        <f>EDFEDER!E112/ADM!E112</f>
        <v>190.01110523532523</v>
      </c>
      <c r="F112" s="5">
        <f>EDFEDER!F112/ADM!F112</f>
        <v>211.2962162162162</v>
      </c>
      <c r="G112" s="5">
        <f>EDFEDER!G112/ADM!G112</f>
        <v>215.55056787452676</v>
      </c>
      <c r="H112" s="5">
        <f>EDFEDER!H112/ADM!H112</f>
        <v>217.75451467268624</v>
      </c>
      <c r="I112" s="5">
        <f>EDFEDER!I112/ADM!I112</f>
        <v>224.82205798749288</v>
      </c>
      <c r="J112" s="5">
        <f>EDFEDER!J112/ADM!J112</f>
        <v>203.89608177172062</v>
      </c>
      <c r="K112" s="5">
        <f>EDFEDER!K112/ADM!K112</f>
        <v>212.535593220339</v>
      </c>
      <c r="L112" s="5">
        <f>EDFEDER!L112/ADM!L112</f>
        <v>234.1669439822518</v>
      </c>
      <c r="M112" s="5">
        <f>EDFEDER!M112/ADM!M112</f>
        <v>229.32653866955113</v>
      </c>
      <c r="N112" s="5">
        <f>EDFEDER!N112/ADM!N112</f>
        <v>252.0197755211117</v>
      </c>
      <c r="O112" s="5">
        <f>EDFEDER!O112/ADM!O112</f>
        <v>306.08216976127324</v>
      </c>
      <c r="P112" s="5">
        <f>EDFEDER!P112/ADM!P112</f>
        <v>407.2526590538336</v>
      </c>
      <c r="Q112" s="5">
        <f>EDFEDER!Q112/ADM!Q112</f>
        <v>416.48275862068965</v>
      </c>
      <c r="R112" s="5">
        <f>EDFEDER!R112/ADM!R112</f>
        <v>330.4782157676349</v>
      </c>
      <c r="S112" s="5">
        <f>EDFEDER!S112/ADM!S112</f>
        <v>287.89689119170987</v>
      </c>
      <c r="T112" s="5">
        <f>EDFEDER!T112/ADM!T112</f>
        <v>347.181385510312</v>
      </c>
      <c r="U112" s="5">
        <f>EDFEDER!U112/ADM!U112</f>
        <v>289.31949553336835</v>
      </c>
      <c r="V112" s="5">
        <f>EDFEDER!V112/ADM!V112</f>
        <v>338.00552190373173</v>
      </c>
      <c r="W112" s="5">
        <f>EDFEDER!W112/ADM!W112</f>
        <v>491.72194896851244</v>
      </c>
      <c r="X112" s="5">
        <f>EDFEDER!X112/ADM!X112</f>
        <v>463.5709505703422</v>
      </c>
    </row>
    <row r="113" spans="1:24" ht="12">
      <c r="A113">
        <v>98</v>
      </c>
      <c r="B113" s="1" t="s">
        <v>200</v>
      </c>
      <c r="C113" s="5">
        <f>EDFEDER!C113/ADM!C113</f>
        <v>117.98078344419808</v>
      </c>
      <c r="D113" s="5">
        <f>EDFEDER!D113/ADM!D113</f>
        <v>144.43261868300152</v>
      </c>
      <c r="E113" s="5">
        <f>EDFEDER!E113/ADM!E113</f>
        <v>146.47604084838963</v>
      </c>
      <c r="F113" s="5">
        <f>EDFEDER!F113/ADM!F113</f>
        <v>145.56350482315113</v>
      </c>
      <c r="G113" s="5">
        <f>EDFEDER!G113/ADM!G113</f>
        <v>162.1982414068745</v>
      </c>
      <c r="H113" s="5">
        <f>EDFEDER!H113/ADM!H113</f>
        <v>198.9670510708402</v>
      </c>
      <c r="I113" s="5">
        <f>EDFEDER!I113/ADM!I113</f>
        <v>138.18890675241158</v>
      </c>
      <c r="J113" s="5">
        <f>EDFEDER!J113/ADM!J113</f>
        <v>145.8419773095624</v>
      </c>
      <c r="K113" s="5">
        <f>EDFEDER!K113/ADM!K113</f>
        <v>165.76182707993476</v>
      </c>
      <c r="L113" s="5">
        <f>EDFEDER!L113/ADM!L113</f>
        <v>183.51476793248946</v>
      </c>
      <c r="M113" s="5">
        <f>EDFEDER!M113/ADM!M113</f>
        <v>211.31140752864158</v>
      </c>
      <c r="N113" s="5">
        <f>EDFEDER!N113/ADM!N113</f>
        <v>230.5028112449799</v>
      </c>
      <c r="O113" s="5">
        <f>EDFEDER!O113/ADM!O113</f>
        <v>264.9470490506329</v>
      </c>
      <c r="P113" s="5">
        <f>EDFEDER!P113/ADM!P113</f>
        <v>297.7169725490196</v>
      </c>
      <c r="Q113" s="5">
        <f>EDFEDER!Q113/ADM!Q113</f>
        <v>293.18153117600633</v>
      </c>
      <c r="R113" s="5">
        <f>EDFEDER!R113/ADM!R113</f>
        <v>302.05537974683546</v>
      </c>
      <c r="S113" s="5">
        <f>EDFEDER!S113/ADM!S113</f>
        <v>249.28358208955223</v>
      </c>
      <c r="T113" s="5">
        <f>EDFEDER!T113/ADM!T113</f>
        <v>239.17357910906298</v>
      </c>
      <c r="U113" s="5">
        <f>EDFEDER!U113/ADM!U113</f>
        <v>299.7710386656558</v>
      </c>
      <c r="V113" s="5">
        <f>EDFEDER!V113/ADM!V113</f>
        <v>376.36125</v>
      </c>
      <c r="W113" s="5">
        <f>EDFEDER!W113/ADM!W113</f>
        <v>368.67113530326594</v>
      </c>
      <c r="X113" s="5">
        <f>EDFEDER!X113/ADM!X113</f>
        <v>562.2438906009245</v>
      </c>
    </row>
    <row r="114" spans="1:24" ht="12">
      <c r="A114">
        <v>99</v>
      </c>
      <c r="B114" s="1" t="s">
        <v>201</v>
      </c>
      <c r="C114" s="5">
        <f>EDFEDER!C114/ADM!C114</f>
        <v>237.67545500935535</v>
      </c>
      <c r="D114" s="5">
        <f>EDFEDER!D114/ADM!D114</f>
        <v>242.83664649956785</v>
      </c>
      <c r="E114" s="5">
        <f>EDFEDER!E114/ADM!E114</f>
        <v>291.79113018597997</v>
      </c>
      <c r="F114" s="5">
        <f>EDFEDER!F114/ADM!F114</f>
        <v>280.867903930131</v>
      </c>
      <c r="G114" s="5">
        <f>EDFEDER!G114/ADM!G114</f>
        <v>314.69258016405666</v>
      </c>
      <c r="H114" s="5">
        <f>EDFEDER!H114/ADM!H114</f>
        <v>309.3558935361217</v>
      </c>
      <c r="I114" s="5">
        <f>EDFEDER!I114/ADM!I114</f>
        <v>293.9911265432099</v>
      </c>
      <c r="J114" s="5">
        <f>EDFEDER!J114/ADM!J114</f>
        <v>240.28653957250145</v>
      </c>
      <c r="K114" s="5">
        <f>EDFEDER!K114/ADM!K114</f>
        <v>283.07403100775196</v>
      </c>
      <c r="L114" s="5">
        <f>EDFEDER!L114/ADM!L114</f>
        <v>288.95454545454544</v>
      </c>
      <c r="M114" s="5">
        <f>EDFEDER!M114/ADM!M114</f>
        <v>323.76616055500494</v>
      </c>
      <c r="N114" s="5">
        <f>EDFEDER!N114/ADM!N114</f>
        <v>358.94209795756495</v>
      </c>
      <c r="O114" s="5">
        <f>EDFEDER!O114/ADM!O114</f>
        <v>398.2987852882704</v>
      </c>
      <c r="P114" s="5">
        <f>EDFEDER!P114/ADM!P114</f>
        <v>468.9668242975861</v>
      </c>
      <c r="Q114" s="5">
        <f>EDFEDER!Q114/ADM!Q114</f>
        <v>451.566739173423</v>
      </c>
      <c r="R114" s="5">
        <f>EDFEDER!R114/ADM!R114</f>
        <v>416.25278662420385</v>
      </c>
      <c r="S114" s="5">
        <f>EDFEDER!S114/ADM!S114</f>
        <v>405.22052401746726</v>
      </c>
      <c r="T114" s="5">
        <f>EDFEDER!T114/ADM!T114</f>
        <v>425.76296887470073</v>
      </c>
      <c r="U114" s="5">
        <f>EDFEDER!U114/ADM!U114</f>
        <v>458.7319319319319</v>
      </c>
      <c r="V114" s="5">
        <f>EDFEDER!V114/ADM!V114</f>
        <v>469.8064166833768</v>
      </c>
      <c r="W114" s="5">
        <f>EDFEDER!W114/ADM!W114</f>
        <v>484.89768092438675</v>
      </c>
      <c r="X114" s="5">
        <f>EDFEDER!X114/ADM!X114</f>
        <v>541.9772749196142</v>
      </c>
    </row>
    <row r="115" spans="1:24" ht="12">
      <c r="A115">
        <v>100</v>
      </c>
      <c r="B115" s="1" t="s">
        <v>202</v>
      </c>
      <c r="C115" s="5">
        <f>EDFEDER!C115/ADM!C115</f>
        <v>213.65091463414635</v>
      </c>
      <c r="D115" s="5">
        <f>EDFEDER!D115/ADM!D115</f>
        <v>235.95863166268893</v>
      </c>
      <c r="E115" s="5">
        <f>EDFEDER!E115/ADM!E115</f>
        <v>278.6469594594595</v>
      </c>
      <c r="F115" s="5">
        <f>EDFEDER!F115/ADM!F115</f>
        <v>279.28990509059537</v>
      </c>
      <c r="G115" s="5">
        <f>EDFEDER!G115/ADM!G115</f>
        <v>267.1915077989601</v>
      </c>
      <c r="H115" s="5">
        <f>EDFEDER!H115/ADM!H115</f>
        <v>263.14590443686006</v>
      </c>
      <c r="I115" s="5">
        <f>EDFEDER!I115/ADM!I115</f>
        <v>261.49228130360206</v>
      </c>
      <c r="J115" s="5">
        <f>EDFEDER!J115/ADM!J115</f>
        <v>233.41471861471862</v>
      </c>
      <c r="K115" s="5">
        <f>EDFEDER!K115/ADM!K115</f>
        <v>220.12188841201717</v>
      </c>
      <c r="L115" s="5">
        <f>EDFEDER!L115/ADM!L115</f>
        <v>308.5048715677591</v>
      </c>
      <c r="M115" s="5">
        <f>EDFEDER!M115/ADM!M115</f>
        <v>323.85860606060606</v>
      </c>
      <c r="N115" s="5">
        <f>EDFEDER!N115/ADM!N115</f>
        <v>342.76949152542375</v>
      </c>
      <c r="O115" s="5">
        <f>EDFEDER!O115/ADM!O115</f>
        <v>528.766649916248</v>
      </c>
      <c r="P115" s="5">
        <f>EDFEDER!P115/ADM!P115</f>
        <v>588.8665637692933</v>
      </c>
      <c r="Q115" s="5">
        <f>EDFEDER!Q115/ADM!Q115</f>
        <v>523.8295894655306</v>
      </c>
      <c r="R115" s="5">
        <f>EDFEDER!R115/ADM!R115</f>
        <v>490.49474474474476</v>
      </c>
      <c r="S115" s="5">
        <f>EDFEDER!S115/ADM!S115</f>
        <v>396.1318518518519</v>
      </c>
      <c r="T115" s="5">
        <f>EDFEDER!T115/ADM!T115</f>
        <v>409.3866866118175</v>
      </c>
      <c r="U115" s="5">
        <f>EDFEDER!U115/ADM!U115</f>
        <v>442.7289719626168</v>
      </c>
      <c r="V115" s="5">
        <f>EDFEDER!V115/ADM!V115</f>
        <v>582.5196026490066</v>
      </c>
      <c r="W115" s="5">
        <f>EDFEDER!W115/ADM!W115</f>
        <v>517.7931911764706</v>
      </c>
      <c r="X115" s="5">
        <f>EDFEDER!X115/ADM!X115</f>
        <v>555.4329739776952</v>
      </c>
    </row>
    <row r="116" spans="1:24" ht="12">
      <c r="A116">
        <v>101</v>
      </c>
      <c r="B116" s="1" t="s">
        <v>203</v>
      </c>
      <c r="C116" s="5">
        <f>EDFEDER!C116/ADM!C116</f>
        <v>129.73403562119896</v>
      </c>
      <c r="D116" s="5">
        <f>EDFEDER!D116/ADM!D116</f>
        <v>127.37346086191732</v>
      </c>
      <c r="E116" s="5">
        <f>EDFEDER!E116/ADM!E116</f>
        <v>131.7862286228623</v>
      </c>
      <c r="F116" s="5">
        <f>EDFEDER!F116/ADM!F116</f>
        <v>127.83279742765274</v>
      </c>
      <c r="G116" s="5">
        <f>EDFEDER!G116/ADM!G116</f>
        <v>158.0262421273618</v>
      </c>
      <c r="H116" s="5">
        <f>EDFEDER!H116/ADM!H116</f>
        <v>157.78485026423957</v>
      </c>
      <c r="I116" s="5">
        <f>EDFEDER!I116/ADM!I116</f>
        <v>160.18198985011213</v>
      </c>
      <c r="J116" s="5">
        <f>EDFEDER!J116/ADM!J116</f>
        <v>154.3159005628518</v>
      </c>
      <c r="K116" s="5">
        <f>EDFEDER!K116/ADM!K116</f>
        <v>178.80859283540156</v>
      </c>
      <c r="L116" s="5">
        <f>EDFEDER!L116/ADM!L116</f>
        <v>194.48437130002367</v>
      </c>
      <c r="M116" s="5">
        <f>EDFEDER!M116/ADM!M116</f>
        <v>207.00963379947856</v>
      </c>
      <c r="N116" s="5">
        <f>EDFEDER!N116/ADM!N116</f>
        <v>224.38423997143198</v>
      </c>
      <c r="O116" s="5">
        <f>EDFEDER!O116/ADM!O116</f>
        <v>202.94218298174923</v>
      </c>
      <c r="P116" s="5">
        <f>EDFEDER!P116/ADM!P116</f>
        <v>240.1990736620213</v>
      </c>
      <c r="Q116" s="5">
        <f>EDFEDER!Q116/ADM!Q116</f>
        <v>285.6243643088303</v>
      </c>
      <c r="R116" s="5">
        <f>EDFEDER!R116/ADM!R116</f>
        <v>301.0162555416619</v>
      </c>
      <c r="S116" s="5">
        <f>EDFEDER!S116/ADM!S116</f>
        <v>346.7482062780269</v>
      </c>
      <c r="T116" s="5">
        <f>EDFEDER!T116/ADM!T116</f>
        <v>310.65445719329216</v>
      </c>
      <c r="U116" s="5">
        <f>EDFEDER!U116/ADM!U116</f>
        <v>334.3540046017311</v>
      </c>
      <c r="V116" s="5">
        <f>EDFEDER!V116/ADM!V116</f>
        <v>353.5464724495363</v>
      </c>
      <c r="W116" s="5">
        <f>EDFEDER!W116/ADM!W116</f>
        <v>386.7448674911661</v>
      </c>
      <c r="X116" s="5">
        <f>EDFEDER!X116/ADM!X116</f>
        <v>448.19717301922435</v>
      </c>
    </row>
    <row r="117" spans="1:24" ht="12">
      <c r="A117">
        <v>102</v>
      </c>
      <c r="B117" s="1" t="s">
        <v>204</v>
      </c>
      <c r="C117" s="5">
        <f>EDFEDER!C117/ADM!C117</f>
        <v>229.66223297057638</v>
      </c>
      <c r="D117" s="5">
        <f>EDFEDER!D117/ADM!D117</f>
        <v>272.3990957665434</v>
      </c>
      <c r="E117" s="5">
        <f>EDFEDER!E117/ADM!E117</f>
        <v>297.77471361900723</v>
      </c>
      <c r="F117" s="5">
        <f>EDFEDER!F117/ADM!F117</f>
        <v>321.61440491875277</v>
      </c>
      <c r="G117" s="5">
        <f>EDFEDER!G117/ADM!G117</f>
        <v>267.0536761389265</v>
      </c>
      <c r="H117" s="5">
        <f>EDFEDER!H117/ADM!H117</f>
        <v>283.7440780306549</v>
      </c>
      <c r="I117" s="5">
        <f>EDFEDER!I117/ADM!I117</f>
        <v>270.3088583609664</v>
      </c>
      <c r="J117" s="5">
        <f>EDFEDER!J117/ADM!J117</f>
        <v>289.7769267592149</v>
      </c>
      <c r="K117" s="5">
        <f>EDFEDER!K117/ADM!K117</f>
        <v>280.9058425881217</v>
      </c>
      <c r="L117" s="5">
        <f>EDFEDER!L117/ADM!L117</f>
        <v>299.9100684261975</v>
      </c>
      <c r="M117" s="5">
        <f>EDFEDER!M117/ADM!M117</f>
        <v>264.81869076697603</v>
      </c>
      <c r="N117" s="5">
        <f>EDFEDER!N117/ADM!N117</f>
        <v>316.30837878036687</v>
      </c>
      <c r="O117" s="5">
        <f>EDFEDER!O117/ADM!O117</f>
        <v>438.4194059891998</v>
      </c>
      <c r="P117" s="5">
        <f>EDFEDER!P117/ADM!P117</f>
        <v>475.1656171648987</v>
      </c>
      <c r="Q117" s="5">
        <f>EDFEDER!Q117/ADM!Q117</f>
        <v>481.57571359458154</v>
      </c>
      <c r="R117" s="5">
        <f>EDFEDER!R117/ADM!R117</f>
        <v>384.748204882719</v>
      </c>
      <c r="S117" s="5">
        <f>EDFEDER!S117/ADM!S117</f>
        <v>426.5531811559009</v>
      </c>
      <c r="T117" s="5">
        <f>EDFEDER!T117/ADM!T117</f>
        <v>385.57295201163356</v>
      </c>
      <c r="U117" s="5">
        <f>EDFEDER!U117/ADM!U117</f>
        <v>437.2563600782779</v>
      </c>
      <c r="V117" s="5">
        <f>EDFEDER!V117/ADM!V117</f>
        <v>468.3904885057471</v>
      </c>
      <c r="W117" s="5">
        <f>EDFEDER!W117/ADM!W117</f>
        <v>521.9721811284969</v>
      </c>
      <c r="X117" s="5">
        <f>EDFEDER!X117/ADM!X117</f>
        <v>552.5888429752066</v>
      </c>
    </row>
    <row r="118" spans="1:24" ht="12">
      <c r="A118">
        <v>103</v>
      </c>
      <c r="B118" s="1" t="s">
        <v>205</v>
      </c>
      <c r="C118" s="5">
        <f>EDFEDER!C118/ADM!C118</f>
        <v>207.7887161773172</v>
      </c>
      <c r="D118" s="5">
        <f>EDFEDER!D118/ADM!D118</f>
        <v>218.38709677419354</v>
      </c>
      <c r="E118" s="5">
        <f>EDFEDER!E118/ADM!E118</f>
        <v>192.84238178633976</v>
      </c>
      <c r="F118" s="5">
        <f>EDFEDER!F118/ADM!F118</f>
        <v>185.9976484420929</v>
      </c>
      <c r="G118" s="5">
        <f>EDFEDER!G118/ADM!G118</f>
        <v>174.38943136128663</v>
      </c>
      <c r="H118" s="5">
        <f>EDFEDER!H118/ADM!H118</f>
        <v>177.71379507727534</v>
      </c>
      <c r="I118" s="5">
        <f>EDFEDER!I118/ADM!I118</f>
        <v>165.64039696438996</v>
      </c>
      <c r="J118" s="5">
        <f>EDFEDER!J118/ADM!J118</f>
        <v>150.27790432801822</v>
      </c>
      <c r="K118" s="5">
        <f>EDFEDER!K118/ADM!K118</f>
        <v>149.61662946428572</v>
      </c>
      <c r="L118" s="5">
        <f>EDFEDER!L118/ADM!L118</f>
        <v>197.53661263275572</v>
      </c>
      <c r="M118" s="5">
        <f>EDFEDER!M118/ADM!M118</f>
        <v>176.59701565029684</v>
      </c>
      <c r="N118" s="5">
        <f>EDFEDER!N118/ADM!N118</f>
        <v>165.46157979580872</v>
      </c>
      <c r="O118" s="5">
        <f>EDFEDER!O118/ADM!O118</f>
        <v>215.20803752535497</v>
      </c>
      <c r="P118" s="5">
        <f>EDFEDER!P118/ADM!P118</f>
        <v>216.5201988781234</v>
      </c>
      <c r="Q118" s="5">
        <f>EDFEDER!Q118/ADM!Q118</f>
        <v>324.2690355329949</v>
      </c>
      <c r="R118" s="5">
        <f>EDFEDER!R118/ADM!R118</f>
        <v>270.37451361867704</v>
      </c>
      <c r="S118" s="5">
        <f>EDFEDER!S118/ADM!S118</f>
        <v>290.47457627118644</v>
      </c>
      <c r="T118" s="5">
        <f>EDFEDER!T118/ADM!T118</f>
        <v>255.96663577386468</v>
      </c>
      <c r="U118" s="5">
        <f>EDFEDER!U118/ADM!U118</f>
        <v>229.63806620209058</v>
      </c>
      <c r="V118" s="5">
        <f>EDFEDER!V118/ADM!V118</f>
        <v>288.02764578833694</v>
      </c>
      <c r="W118" s="5">
        <f>EDFEDER!W118/ADM!W118</f>
        <v>300.909158521037</v>
      </c>
      <c r="X118" s="5">
        <f>EDFEDER!X118/ADM!X118</f>
        <v>282.7150232165471</v>
      </c>
    </row>
    <row r="119" spans="1:24" ht="12">
      <c r="A119">
        <v>104</v>
      </c>
      <c r="B119" s="1" t="s">
        <v>206</v>
      </c>
      <c r="C119" s="5">
        <f>EDFEDER!C119/ADM!C119</f>
        <v>380.39473684210526</v>
      </c>
      <c r="D119" s="5">
        <f>EDFEDER!D119/ADM!D119</f>
        <v>424.0936238902341</v>
      </c>
      <c r="E119" s="5">
        <f>EDFEDER!E119/ADM!E119</f>
        <v>437.39101497504157</v>
      </c>
      <c r="F119" s="5">
        <f>EDFEDER!F119/ADM!F119</f>
        <v>452.55602716468593</v>
      </c>
      <c r="G119" s="5">
        <f>EDFEDER!G119/ADM!G119</f>
        <v>498.15202702702703</v>
      </c>
      <c r="H119" s="5">
        <f>EDFEDER!H119/ADM!H119</f>
        <v>401.609098567818</v>
      </c>
      <c r="I119" s="5">
        <f>EDFEDER!I119/ADM!I119</f>
        <v>374.96471564964713</v>
      </c>
      <c r="J119" s="5">
        <f>EDFEDER!J119/ADM!J119</f>
        <v>308.134401972873</v>
      </c>
      <c r="K119" s="5">
        <f>EDFEDER!K119/ADM!K119</f>
        <v>334.7566096423017</v>
      </c>
      <c r="L119" s="5">
        <f>EDFEDER!L119/ADM!L119</f>
        <v>375.1718688265508</v>
      </c>
      <c r="M119" s="5">
        <f>EDFEDER!M119/ADM!M119</f>
        <v>366.4432210031348</v>
      </c>
      <c r="N119" s="5">
        <f>EDFEDER!N119/ADM!N119</f>
        <v>440.504743083004</v>
      </c>
      <c r="O119" s="5">
        <f>EDFEDER!O119/ADM!O119</f>
        <v>546.3075439313445</v>
      </c>
      <c r="P119" s="5">
        <f>EDFEDER!P119/ADM!P119</f>
        <v>570.4308802961745</v>
      </c>
      <c r="Q119" s="5">
        <f>EDFEDER!Q119/ADM!Q119</f>
        <v>601.8445616883117</v>
      </c>
      <c r="R119" s="5">
        <f>EDFEDER!R119/ADM!R119</f>
        <v>626.8719412724307</v>
      </c>
      <c r="S119" s="5">
        <f>EDFEDER!S119/ADM!S119</f>
        <v>595.8051948051948</v>
      </c>
      <c r="T119" s="5">
        <f>EDFEDER!T119/ADM!T119</f>
        <v>597.9364424267437</v>
      </c>
      <c r="U119" s="5">
        <f>EDFEDER!U119/ADM!U119</f>
        <v>656.9113504556752</v>
      </c>
      <c r="V119" s="5">
        <f>EDFEDER!V119/ADM!V119</f>
        <v>681.2145516652433</v>
      </c>
      <c r="W119" s="5">
        <f>EDFEDER!W119/ADM!W119</f>
        <v>905.0757041314971</v>
      </c>
      <c r="X119" s="5">
        <f>EDFEDER!X119/ADM!X119</f>
        <v>1072.2656050069543</v>
      </c>
    </row>
    <row r="120" spans="1:24" ht="12">
      <c r="A120">
        <v>105</v>
      </c>
      <c r="B120" s="1" t="s">
        <v>207</v>
      </c>
      <c r="C120" s="5">
        <f>EDFEDER!C120/ADM!C120</f>
        <v>238.68849206349208</v>
      </c>
      <c r="D120" s="5">
        <f>EDFEDER!D120/ADM!D120</f>
        <v>271.1164658634538</v>
      </c>
      <c r="E120" s="5">
        <f>EDFEDER!E120/ADM!E120</f>
        <v>267.2629009762901</v>
      </c>
      <c r="F120" s="5">
        <f>EDFEDER!F120/ADM!F120</f>
        <v>273.81960227272725</v>
      </c>
      <c r="G120" s="5">
        <f>EDFEDER!G120/ADM!G120</f>
        <v>290.3095067905647</v>
      </c>
      <c r="H120" s="5">
        <f>EDFEDER!H120/ADM!H120</f>
        <v>282.1043293115685</v>
      </c>
      <c r="I120" s="5">
        <f>EDFEDER!I120/ADM!I120</f>
        <v>271.90849673202615</v>
      </c>
      <c r="J120" s="5">
        <f>EDFEDER!J120/ADM!J120</f>
        <v>246.63823529411764</v>
      </c>
      <c r="K120" s="5">
        <f>EDFEDER!K120/ADM!K120</f>
        <v>231.15809097688293</v>
      </c>
      <c r="L120" s="5">
        <f>EDFEDER!L120/ADM!L120</f>
        <v>222.13452914798205</v>
      </c>
      <c r="M120" s="5">
        <f>EDFEDER!M120/ADM!M120</f>
        <v>252.2152724594993</v>
      </c>
      <c r="N120" s="5">
        <f>EDFEDER!N120/ADM!N120</f>
        <v>270.5624082232012</v>
      </c>
      <c r="O120" s="5">
        <f>EDFEDER!O120/ADM!O120</f>
        <v>310.9130180806676</v>
      </c>
      <c r="P120" s="5">
        <f>EDFEDER!P120/ADM!P120</f>
        <v>442.44230612244894</v>
      </c>
      <c r="Q120" s="5">
        <f>EDFEDER!Q120/ADM!Q120</f>
        <v>408.3776315789474</v>
      </c>
      <c r="R120" s="5">
        <f>EDFEDER!R120/ADM!R120</f>
        <v>447.2992227979275</v>
      </c>
      <c r="S120" s="5">
        <f>EDFEDER!S120/ADM!S120</f>
        <v>485.5524246395806</v>
      </c>
      <c r="T120" s="5">
        <f>EDFEDER!T120/ADM!T120</f>
        <v>463.6675159235669</v>
      </c>
      <c r="U120" s="5">
        <f>EDFEDER!U120/ADM!U120</f>
        <v>501.58436482084693</v>
      </c>
      <c r="V120" s="5">
        <f>EDFEDER!V120/ADM!V120</f>
        <v>484.4710495049505</v>
      </c>
      <c r="W120" s="5">
        <f>EDFEDER!W120/ADM!W120</f>
        <v>585.059966931217</v>
      </c>
      <c r="X120" s="5">
        <f>EDFEDER!X120/ADM!X120</f>
        <v>701.5925369127517</v>
      </c>
    </row>
    <row r="121" spans="1:24" ht="12">
      <c r="A121">
        <v>106</v>
      </c>
      <c r="B121" s="1" t="s">
        <v>208</v>
      </c>
      <c r="C121" s="5">
        <f>EDFEDER!C121/ADM!C121</f>
        <v>319.0919744318182</v>
      </c>
      <c r="D121" s="5">
        <f>EDFEDER!D121/ADM!D121</f>
        <v>364.76221498371336</v>
      </c>
      <c r="E121" s="5">
        <f>EDFEDER!E121/ADM!E121</f>
        <v>337.7670727205611</v>
      </c>
      <c r="F121" s="5">
        <f>EDFEDER!F121/ADM!F121</f>
        <v>341.0952201731276</v>
      </c>
      <c r="G121" s="5">
        <f>EDFEDER!G121/ADM!G121</f>
        <v>326.23490712074306</v>
      </c>
      <c r="H121" s="5">
        <f>EDFEDER!H121/ADM!H121</f>
        <v>374.49301242236027</v>
      </c>
      <c r="I121" s="5">
        <f>EDFEDER!I121/ADM!I121</f>
        <v>458.7224185316058</v>
      </c>
      <c r="J121" s="5">
        <f>EDFEDER!J121/ADM!J121</f>
        <v>432.1672012830794</v>
      </c>
      <c r="K121" s="5">
        <f>EDFEDER!K121/ADM!K121</f>
        <v>506.8371616078753</v>
      </c>
      <c r="L121" s="5">
        <f>EDFEDER!L121/ADM!L121</f>
        <v>448.37408013082586</v>
      </c>
      <c r="M121" s="5">
        <f>EDFEDER!M121/ADM!M121</f>
        <v>533.9325</v>
      </c>
      <c r="N121" s="5">
        <f>EDFEDER!N121/ADM!N121</f>
        <v>585.8558748943365</v>
      </c>
      <c r="O121" s="5">
        <f>EDFEDER!O121/ADM!O121</f>
        <v>659.133648989899</v>
      </c>
      <c r="P121" s="5">
        <f>EDFEDER!P121/ADM!P121</f>
        <v>700.1208198757764</v>
      </c>
      <c r="Q121" s="5">
        <f>EDFEDER!Q121/ADM!Q121</f>
        <v>729.0370521172639</v>
      </c>
      <c r="R121" s="5">
        <f>EDFEDER!R121/ADM!R121</f>
        <v>657.0945780676723</v>
      </c>
      <c r="S121" s="5">
        <f>EDFEDER!S121/ADM!S121</f>
        <v>619.5218446601941</v>
      </c>
      <c r="T121" s="5">
        <f>EDFEDER!T121/ADM!T121</f>
        <v>601.2155137944823</v>
      </c>
      <c r="U121" s="5">
        <f>EDFEDER!U121/ADM!U121</f>
        <v>680.7443729903537</v>
      </c>
      <c r="V121" s="5">
        <f>EDFEDER!V121/ADM!V121</f>
        <v>744.1936489795918</v>
      </c>
      <c r="W121" s="5">
        <f>EDFEDER!W121/ADM!W121</f>
        <v>644.6765014221861</v>
      </c>
      <c r="X121" s="5">
        <f>EDFEDER!X121/ADM!X121</f>
        <v>678.650268074736</v>
      </c>
    </row>
    <row r="122" spans="1:24" ht="12">
      <c r="A122">
        <v>107</v>
      </c>
      <c r="B122" s="1" t="s">
        <v>209</v>
      </c>
      <c r="C122" s="5">
        <f>EDFEDER!C122/ADM!C122</f>
        <v>229.75178429817606</v>
      </c>
      <c r="D122" s="5">
        <f>EDFEDER!D122/ADM!D122</f>
        <v>238.37108953613807</v>
      </c>
      <c r="E122" s="5">
        <f>EDFEDER!E122/ADM!E122</f>
        <v>265.846950195859</v>
      </c>
      <c r="F122" s="5">
        <f>EDFEDER!F122/ADM!F122</f>
        <v>254.78147000844834</v>
      </c>
      <c r="G122" s="5">
        <f>EDFEDER!G122/ADM!G122</f>
        <v>277.418544935806</v>
      </c>
      <c r="H122" s="5">
        <f>EDFEDER!H122/ADM!H122</f>
        <v>242.27765042979942</v>
      </c>
      <c r="I122" s="5">
        <f>EDFEDER!I122/ADM!I122</f>
        <v>238.10668163952835</v>
      </c>
      <c r="J122" s="5">
        <f>EDFEDER!J122/ADM!J122</f>
        <v>233.77820689655172</v>
      </c>
      <c r="K122" s="5">
        <f>EDFEDER!K122/ADM!K122</f>
        <v>261.43355481727576</v>
      </c>
      <c r="L122" s="5">
        <f>EDFEDER!L122/ADM!L122</f>
        <v>265.8699782844734</v>
      </c>
      <c r="M122" s="5">
        <f>EDFEDER!M122/ADM!M122</f>
        <v>292.25377652430836</v>
      </c>
      <c r="N122" s="5">
        <f>EDFEDER!N122/ADM!N122</f>
        <v>344.84107190236136</v>
      </c>
      <c r="O122" s="5">
        <f>EDFEDER!O122/ADM!O122</f>
        <v>388.7273059602649</v>
      </c>
      <c r="P122" s="5">
        <f>EDFEDER!P122/ADM!P122</f>
        <v>445.86806869220607</v>
      </c>
      <c r="Q122" s="5">
        <f>EDFEDER!Q122/ADM!Q122</f>
        <v>450.7117164771225</v>
      </c>
      <c r="R122" s="5">
        <f>EDFEDER!R122/ADM!R122</f>
        <v>425.39900183871816</v>
      </c>
      <c r="S122" s="5">
        <f>EDFEDER!S122/ADM!S122</f>
        <v>390.47537529628653</v>
      </c>
      <c r="T122" s="5">
        <f>EDFEDER!T122/ADM!T122</f>
        <v>385.18496801705754</v>
      </c>
      <c r="U122" s="5">
        <f>EDFEDER!U122/ADM!U122</f>
        <v>401.0979827089337</v>
      </c>
      <c r="V122" s="5">
        <f>EDFEDER!V122/ADM!V122</f>
        <v>389.61337453971595</v>
      </c>
      <c r="W122" s="5">
        <f>EDFEDER!W122/ADM!W122</f>
        <v>452.16139395518496</v>
      </c>
      <c r="X122" s="5">
        <f>EDFEDER!X122/ADM!X122</f>
        <v>298.7952853157494</v>
      </c>
    </row>
    <row r="123" spans="1:24" ht="12">
      <c r="A123">
        <v>108</v>
      </c>
      <c r="B123" s="1" t="s">
        <v>210</v>
      </c>
      <c r="C123" s="5">
        <f>EDFEDER!C123/ADM!C123</f>
        <v>148.0541601255887</v>
      </c>
      <c r="D123" s="5">
        <f>EDFEDER!D123/ADM!D123</f>
        <v>151.33485376978803</v>
      </c>
      <c r="E123" s="5">
        <f>EDFEDER!E123/ADM!E123</f>
        <v>167.88950429243977</v>
      </c>
      <c r="F123" s="5">
        <f>EDFEDER!F123/ADM!F123</f>
        <v>178.84849346219443</v>
      </c>
      <c r="G123" s="5">
        <f>EDFEDER!G123/ADM!G123</f>
        <v>158.55973578403217</v>
      </c>
      <c r="H123" s="5">
        <f>EDFEDER!H123/ADM!H123</f>
        <v>161.5997666277713</v>
      </c>
      <c r="I123" s="5">
        <f>EDFEDER!I123/ADM!I123</f>
        <v>164.79773321708805</v>
      </c>
      <c r="J123" s="5">
        <f>EDFEDER!J123/ADM!J123</f>
        <v>183.47620455217262</v>
      </c>
      <c r="K123" s="5">
        <f>EDFEDER!K123/ADM!K123</f>
        <v>194.68041237113403</v>
      </c>
      <c r="L123" s="5">
        <f>EDFEDER!L123/ADM!L123</f>
        <v>212.84448462929475</v>
      </c>
      <c r="M123" s="5">
        <f>EDFEDER!M123/ADM!M123</f>
        <v>190.58538738738739</v>
      </c>
      <c r="N123" s="5">
        <f>EDFEDER!N123/ADM!N123</f>
        <v>209.5219182112386</v>
      </c>
      <c r="O123" s="5">
        <f>EDFEDER!O123/ADM!O123</f>
        <v>275.45221251819504</v>
      </c>
      <c r="P123" s="5">
        <f>EDFEDER!P123/ADM!P123</f>
        <v>389.4294560185185</v>
      </c>
      <c r="Q123" s="5">
        <f>EDFEDER!Q123/ADM!Q123</f>
        <v>246.50829694323144</v>
      </c>
      <c r="R123" s="5">
        <f>EDFEDER!R123/ADM!R123</f>
        <v>342.7380200860832</v>
      </c>
      <c r="S123" s="5">
        <f>EDFEDER!S123/ADM!S123</f>
        <v>301.14127659574467</v>
      </c>
      <c r="T123" s="5">
        <f>EDFEDER!T123/ADM!T123</f>
        <v>278.4615164520744</v>
      </c>
      <c r="U123" s="5">
        <f>EDFEDER!U123/ADM!U123</f>
        <v>356.0215625875105</v>
      </c>
      <c r="V123" s="5">
        <f>EDFEDER!V123/ADM!V123</f>
        <v>375.50437657607176</v>
      </c>
      <c r="W123" s="5">
        <f>EDFEDER!W123/ADM!W123</f>
        <v>393.48285397001666</v>
      </c>
      <c r="X123" s="5">
        <f>EDFEDER!X123/ADM!X123</f>
        <v>439.21340618790805</v>
      </c>
    </row>
    <row r="124" spans="1:24" ht="12">
      <c r="A124">
        <v>109</v>
      </c>
      <c r="B124" s="1" t="s">
        <v>211</v>
      </c>
      <c r="C124" s="5">
        <f>EDFEDER!C124/ADM!C124</f>
        <v>149.13650436251055</v>
      </c>
      <c r="D124" s="5">
        <f>EDFEDER!D124/ADM!D124</f>
        <v>182.5868804664723</v>
      </c>
      <c r="E124" s="5">
        <f>EDFEDER!E124/ADM!E124</f>
        <v>179.07993874425728</v>
      </c>
      <c r="F124" s="5">
        <f>EDFEDER!F124/ADM!F124</f>
        <v>182.38834951456312</v>
      </c>
      <c r="G124" s="5">
        <f>EDFEDER!G124/ADM!G124</f>
        <v>176.86186957918406</v>
      </c>
      <c r="H124" s="5">
        <f>EDFEDER!H124/ADM!H124</f>
        <v>202.5054329930853</v>
      </c>
      <c r="I124" s="5">
        <f>EDFEDER!I124/ADM!I124</f>
        <v>169.95809395065902</v>
      </c>
      <c r="J124" s="5">
        <f>EDFEDER!J124/ADM!J124</f>
        <v>186.0590443686007</v>
      </c>
      <c r="K124" s="5">
        <f>EDFEDER!K124/ADM!K124</f>
        <v>198.6797454931071</v>
      </c>
      <c r="L124" s="5">
        <f>EDFEDER!L124/ADM!L124</f>
        <v>223.13603732950466</v>
      </c>
      <c r="M124" s="5">
        <f>EDFEDER!M124/ADM!M124</f>
        <v>241.63357090909088</v>
      </c>
      <c r="N124" s="5">
        <f>EDFEDER!N124/ADM!N124</f>
        <v>225.25139249907167</v>
      </c>
      <c r="O124" s="5">
        <f>EDFEDER!O124/ADM!O124</f>
        <v>339.037919790105</v>
      </c>
      <c r="P124" s="5">
        <f>EDFEDER!P124/ADM!P124</f>
        <v>289.747225975976</v>
      </c>
      <c r="Q124" s="5">
        <f>EDFEDER!Q124/ADM!Q124</f>
        <v>314.1669858291842</v>
      </c>
      <c r="R124" s="5">
        <f>EDFEDER!R124/ADM!R124</f>
        <v>325.44882193897257</v>
      </c>
      <c r="S124" s="5">
        <f>EDFEDER!S124/ADM!S124</f>
        <v>317.69899536321486</v>
      </c>
      <c r="T124" s="5">
        <f>EDFEDER!T124/ADM!T124</f>
        <v>269.9581589958159</v>
      </c>
      <c r="U124" s="5">
        <f>EDFEDER!U124/ADM!U124</f>
        <v>346.164167916042</v>
      </c>
      <c r="V124" s="5">
        <f>EDFEDER!V124/ADM!V124</f>
        <v>357.99440309506264</v>
      </c>
      <c r="W124" s="5">
        <f>EDFEDER!W124/ADM!W124</f>
        <v>518.5085454545455</v>
      </c>
      <c r="X124" s="5">
        <f>EDFEDER!X124/ADM!X124</f>
        <v>523.2420926699582</v>
      </c>
    </row>
    <row r="125" spans="1:24" ht="12">
      <c r="A125">
        <v>110</v>
      </c>
      <c r="B125" s="1" t="s">
        <v>212</v>
      </c>
      <c r="C125" s="5">
        <f>EDFEDER!C125/ADM!C125</f>
        <v>203.36665939023504</v>
      </c>
      <c r="D125" s="5">
        <f>EDFEDER!D125/ADM!D125</f>
        <v>235.5156191475017</v>
      </c>
      <c r="E125" s="5">
        <f>EDFEDER!E125/ADM!E125</f>
        <v>204.97487831684722</v>
      </c>
      <c r="F125" s="5">
        <f>EDFEDER!F125/ADM!F125</f>
        <v>227.638980197226</v>
      </c>
      <c r="G125" s="5">
        <f>EDFEDER!G125/ADM!G125</f>
        <v>213.34137931034482</v>
      </c>
      <c r="H125" s="5">
        <f>EDFEDER!H125/ADM!H125</f>
        <v>210.0402560215597</v>
      </c>
      <c r="I125" s="5">
        <f>EDFEDER!I125/ADM!I125</f>
        <v>209.44984933275936</v>
      </c>
      <c r="J125" s="5">
        <f>EDFEDER!J125/ADM!J125</f>
        <v>231.5978526536313</v>
      </c>
      <c r="K125" s="5">
        <f>EDFEDER!K125/ADM!K125</f>
        <v>242.41454319453075</v>
      </c>
      <c r="L125" s="5">
        <f>EDFEDER!L125/ADM!L125</f>
        <v>244.96588378214213</v>
      </c>
      <c r="M125" s="5">
        <f>EDFEDER!M125/ADM!M125</f>
        <v>236.87038012602002</v>
      </c>
      <c r="N125" s="5">
        <f>EDFEDER!N125/ADM!N125</f>
        <v>278.92909712864105</v>
      </c>
      <c r="O125" s="5">
        <f>EDFEDER!O125/ADM!O125</f>
        <v>361.19481059406985</v>
      </c>
      <c r="P125" s="5">
        <f>EDFEDER!P125/ADM!P125</f>
        <v>498.49350251095206</v>
      </c>
      <c r="Q125" s="5">
        <f>EDFEDER!Q125/ADM!Q125</f>
        <v>436.5173463839043</v>
      </c>
      <c r="R125" s="5">
        <f>EDFEDER!R125/ADM!R125</f>
        <v>425.48220832434765</v>
      </c>
      <c r="S125" s="5">
        <f>EDFEDER!S125/ADM!S125</f>
        <v>361.18837782781173</v>
      </c>
      <c r="T125" s="5">
        <f>EDFEDER!T125/ADM!T125</f>
        <v>355.43996550980813</v>
      </c>
      <c r="U125" s="5">
        <f>EDFEDER!U125/ADM!U125</f>
        <v>378.0103638130195</v>
      </c>
      <c r="V125" s="5">
        <f>EDFEDER!V125/ADM!V125</f>
        <v>384.3028121606949</v>
      </c>
      <c r="W125" s="5">
        <f>EDFEDER!W125/ADM!W125</f>
        <v>423.25620974760665</v>
      </c>
      <c r="X125" s="5">
        <f>EDFEDER!X125/ADM!X125</f>
        <v>475.9511227068</v>
      </c>
    </row>
    <row r="126" spans="1:24" ht="12">
      <c r="A126">
        <v>111</v>
      </c>
      <c r="B126" s="1" t="s">
        <v>213</v>
      </c>
      <c r="C126" s="5">
        <f>EDFEDER!C126/ADM!C126</f>
        <v>106.96103363412634</v>
      </c>
      <c r="D126" s="5">
        <f>EDFEDER!D126/ADM!D126</f>
        <v>132.34549979261718</v>
      </c>
      <c r="E126" s="5">
        <f>EDFEDER!E126/ADM!E126</f>
        <v>128.28800675675674</v>
      </c>
      <c r="F126" s="5">
        <f>EDFEDER!F126/ADM!F126</f>
        <v>125.028025477707</v>
      </c>
      <c r="G126" s="5">
        <f>EDFEDER!G126/ADM!G126</f>
        <v>144.5497382198953</v>
      </c>
      <c r="H126" s="5">
        <f>EDFEDER!H126/ADM!H126</f>
        <v>159.72445255474452</v>
      </c>
      <c r="I126" s="5">
        <f>EDFEDER!I126/ADM!I126</f>
        <v>167.5762871988663</v>
      </c>
      <c r="J126" s="5">
        <f>EDFEDER!J126/ADM!J126</f>
        <v>173.24736842105264</v>
      </c>
      <c r="K126" s="5">
        <f>EDFEDER!K126/ADM!K126</f>
        <v>171.07339878447874</v>
      </c>
      <c r="L126" s="5">
        <f>EDFEDER!L126/ADM!L126</f>
        <v>184.5032558139535</v>
      </c>
      <c r="M126" s="5">
        <f>EDFEDER!M126/ADM!M126</f>
        <v>193.18140747577294</v>
      </c>
      <c r="N126" s="5">
        <f>EDFEDER!N126/ADM!N126</f>
        <v>214.43747218513573</v>
      </c>
      <c r="O126" s="5">
        <f>EDFEDER!O126/ADM!O126</f>
        <v>264.62142736486487</v>
      </c>
      <c r="P126" s="5">
        <f>EDFEDER!P126/ADM!P126</f>
        <v>323.1900500625782</v>
      </c>
      <c r="Q126" s="5">
        <f>EDFEDER!Q126/ADM!Q126</f>
        <v>223.78957680250784</v>
      </c>
      <c r="R126" s="5">
        <f>EDFEDER!R126/ADM!R126</f>
        <v>220.20935496039232</v>
      </c>
      <c r="S126" s="5">
        <f>EDFEDER!S126/ADM!S126</f>
        <v>195.04051631409106</v>
      </c>
      <c r="T126" s="5">
        <f>EDFEDER!T126/ADM!T126</f>
        <v>194.02696326255477</v>
      </c>
      <c r="U126" s="5">
        <f>EDFEDER!U126/ADM!U126</f>
        <v>170.4566510172144</v>
      </c>
      <c r="V126" s="5">
        <f>EDFEDER!V126/ADM!V126</f>
        <v>373.8828828288882</v>
      </c>
      <c r="W126" s="5">
        <f>EDFEDER!W126/ADM!W126</f>
        <v>218.9503012746234</v>
      </c>
      <c r="X126" s="5">
        <f>EDFEDER!X126/ADM!X126</f>
        <v>201.49105233539672</v>
      </c>
    </row>
    <row r="127" spans="1:24" ht="12">
      <c r="A127">
        <v>112</v>
      </c>
      <c r="B127" s="1" t="s">
        <v>214</v>
      </c>
      <c r="C127" s="5">
        <f>EDFEDER!C127/ADM!C127</f>
        <v>362.1085766423358</v>
      </c>
      <c r="D127" s="5">
        <f>EDFEDER!D127/ADM!D127</f>
        <v>351.0977512620468</v>
      </c>
      <c r="E127" s="5">
        <f>EDFEDER!E127/ADM!E127</f>
        <v>412.4977334542158</v>
      </c>
      <c r="F127" s="5">
        <f>EDFEDER!F127/ADM!F127</f>
        <v>296.12316585148955</v>
      </c>
      <c r="G127" s="5">
        <f>EDFEDER!G127/ADM!G127</f>
        <v>285.780701754386</v>
      </c>
      <c r="H127" s="5">
        <f>EDFEDER!H127/ADM!H127</f>
        <v>318.3791489361702</v>
      </c>
      <c r="I127" s="5">
        <f>EDFEDER!I127/ADM!I127</f>
        <v>380.524379811805</v>
      </c>
      <c r="J127" s="5">
        <f>EDFEDER!J127/ADM!J127</f>
        <v>311.9288756388416</v>
      </c>
      <c r="K127" s="5">
        <f>EDFEDER!K127/ADM!K127</f>
        <v>346.7608603964572</v>
      </c>
      <c r="L127" s="5">
        <f>EDFEDER!L127/ADM!L127</f>
        <v>379.34351464435144</v>
      </c>
      <c r="M127" s="5">
        <f>EDFEDER!M127/ADM!M127</f>
        <v>359.3149417152373</v>
      </c>
      <c r="N127" s="5">
        <f>EDFEDER!N127/ADM!N127</f>
        <v>444.7926829268293</v>
      </c>
      <c r="O127" s="5">
        <f>EDFEDER!O127/ADM!O127</f>
        <v>547.9023527070063</v>
      </c>
      <c r="P127" s="5">
        <f>EDFEDER!P127/ADM!P127</f>
        <v>520.0655339805825</v>
      </c>
      <c r="Q127" s="5">
        <f>EDFEDER!Q127/ADM!Q127</f>
        <v>522.4629701434665</v>
      </c>
      <c r="R127" s="5">
        <f>EDFEDER!R127/ADM!R127</f>
        <v>527.0115517905275</v>
      </c>
      <c r="S127" s="5">
        <f>EDFEDER!S127/ADM!S127</f>
        <v>503.6339389253962</v>
      </c>
      <c r="T127" s="5">
        <f>EDFEDER!T127/ADM!T127</f>
        <v>510.58506543494997</v>
      </c>
      <c r="U127" s="5">
        <f>EDFEDER!U127/ADM!U127</f>
        <v>553.8456299659478</v>
      </c>
      <c r="V127" s="5">
        <f>EDFEDER!V127/ADM!V127</f>
        <v>665.8402721088436</v>
      </c>
      <c r="W127" s="5">
        <f>EDFEDER!W127/ADM!W127</f>
        <v>783.622792998478</v>
      </c>
      <c r="X127" s="5">
        <f>EDFEDER!X127/ADM!X127</f>
        <v>823.4293265862203</v>
      </c>
    </row>
    <row r="128" spans="1:24" ht="12">
      <c r="A128">
        <v>113</v>
      </c>
      <c r="B128" s="1" t="s">
        <v>215</v>
      </c>
      <c r="C128" s="5">
        <f>EDFEDER!C128/ADM!C128</f>
        <v>384.99490084985837</v>
      </c>
      <c r="D128" s="5">
        <f>EDFEDER!D128/ADM!D128</f>
        <v>340.01629713852566</v>
      </c>
      <c r="E128" s="5">
        <f>EDFEDER!E128/ADM!E128</f>
        <v>367.03705140640153</v>
      </c>
      <c r="F128" s="5">
        <f>EDFEDER!F128/ADM!F128</f>
        <v>380.45757271815444</v>
      </c>
      <c r="G128" s="5">
        <f>EDFEDER!G128/ADM!G128</f>
        <v>419.63688589540413</v>
      </c>
      <c r="H128" s="5">
        <f>EDFEDER!H128/ADM!H128</f>
        <v>603.015015015015</v>
      </c>
      <c r="I128" s="5">
        <f>EDFEDER!I128/ADM!I128</f>
        <v>631.8857771554311</v>
      </c>
      <c r="J128" s="5">
        <f>EDFEDER!J128/ADM!J128</f>
        <v>591.785</v>
      </c>
      <c r="K128" s="5">
        <f>EDFEDER!K128/ADM!K128</f>
        <v>590.7295687885011</v>
      </c>
      <c r="L128" s="5">
        <f>EDFEDER!L128/ADM!L128</f>
        <v>565.726455566905</v>
      </c>
      <c r="M128" s="5">
        <f>EDFEDER!M128/ADM!M128</f>
        <v>607.4205435441503</v>
      </c>
      <c r="N128" s="5">
        <f>EDFEDER!N128/ADM!N128</f>
        <v>632.9022301871764</v>
      </c>
      <c r="O128" s="5">
        <f>EDFEDER!O128/ADM!O128</f>
        <v>625.1314601683304</v>
      </c>
      <c r="P128" s="5">
        <f>EDFEDER!P128/ADM!P128</f>
        <v>622.6381563479623</v>
      </c>
      <c r="Q128" s="5">
        <f>EDFEDER!Q128/ADM!Q128</f>
        <v>661.2413793103449</v>
      </c>
      <c r="R128" s="5">
        <f>EDFEDER!R128/ADM!R128</f>
        <v>580.2379336349925</v>
      </c>
      <c r="S128" s="5">
        <f>EDFEDER!S128/ADM!S128</f>
        <v>631.0759330759331</v>
      </c>
      <c r="T128" s="5">
        <f>EDFEDER!T128/ADM!T128</f>
        <v>519.0902269399708</v>
      </c>
      <c r="U128" s="5">
        <f>EDFEDER!U128/ADM!U128</f>
        <v>605.263357400722</v>
      </c>
      <c r="V128" s="5">
        <f>EDFEDER!V128/ADM!V128</f>
        <v>594.6983282891223</v>
      </c>
      <c r="W128" s="5">
        <f>EDFEDER!W128/ADM!W128</f>
        <v>663.3591770833333</v>
      </c>
      <c r="X128" s="5">
        <f>EDFEDER!X128/ADM!X128</f>
        <v>722.6377866435386</v>
      </c>
    </row>
    <row r="129" spans="1:24" ht="12">
      <c r="A129">
        <v>114</v>
      </c>
      <c r="B129" s="1" t="s">
        <v>216</v>
      </c>
      <c r="C129" s="5">
        <f>EDFEDER!C129/ADM!C129</f>
        <v>97.99379862442214</v>
      </c>
      <c r="D129" s="5">
        <f>EDFEDER!D129/ADM!D129</f>
        <v>94.72802391494402</v>
      </c>
      <c r="E129" s="5">
        <f>EDFEDER!E129/ADM!E129</f>
        <v>71.445716877374</v>
      </c>
      <c r="F129" s="5">
        <f>EDFEDER!F129/ADM!F129</f>
        <v>67.4767072297781</v>
      </c>
      <c r="G129" s="5">
        <f>EDFEDER!G129/ADM!G129</f>
        <v>79.08283721721381</v>
      </c>
      <c r="H129" s="5">
        <f>EDFEDER!H129/ADM!H129</f>
        <v>135.26631596714302</v>
      </c>
      <c r="I129" s="5">
        <f>EDFEDER!I129/ADM!I129</f>
        <v>89.69961727720066</v>
      </c>
      <c r="J129" s="5">
        <f>EDFEDER!J129/ADM!J129</f>
        <v>115.65560497509787</v>
      </c>
      <c r="K129" s="5">
        <f>EDFEDER!K129/ADM!K129</f>
        <v>140.13955709271113</v>
      </c>
      <c r="L129" s="5">
        <f>EDFEDER!L129/ADM!L129</f>
        <v>135.51300029943107</v>
      </c>
      <c r="M129" s="5">
        <f>EDFEDER!M129/ADM!M129</f>
        <v>133.58538114843958</v>
      </c>
      <c r="N129" s="5">
        <f>EDFEDER!N129/ADM!N129</f>
        <v>141.24111105808237</v>
      </c>
      <c r="O129" s="5">
        <f>EDFEDER!O129/ADM!O129</f>
        <v>169.72100150934634</v>
      </c>
      <c r="P129" s="5">
        <f>EDFEDER!P129/ADM!P129</f>
        <v>225.72048743437952</v>
      </c>
      <c r="Q129" s="5">
        <f>EDFEDER!Q129/ADM!Q129</f>
        <v>205.49485946256013</v>
      </c>
      <c r="R129" s="5">
        <f>EDFEDER!R129/ADM!R129</f>
        <v>206.90767134545928</v>
      </c>
      <c r="S129" s="5">
        <f>EDFEDER!S129/ADM!S129</f>
        <v>196.34338312644647</v>
      </c>
      <c r="T129" s="5">
        <f>EDFEDER!T129/ADM!T129</f>
        <v>189.17072921561817</v>
      </c>
      <c r="U129" s="5">
        <f>EDFEDER!U129/ADM!U129</f>
        <v>213.0506827261344</v>
      </c>
      <c r="V129" s="5">
        <f>EDFEDER!V129/ADM!V129</f>
        <v>224.07542327837052</v>
      </c>
      <c r="W129" s="5">
        <f>EDFEDER!W129/ADM!W129</f>
        <v>245.82294434638925</v>
      </c>
      <c r="X129" s="5">
        <f>EDFEDER!X129/ADM!X129</f>
        <v>231.63775512035755</v>
      </c>
    </row>
    <row r="130" spans="1:24" ht="12">
      <c r="A130">
        <v>115</v>
      </c>
      <c r="B130" s="1" t="s">
        <v>217</v>
      </c>
      <c r="C130" s="5">
        <f>EDFEDER!C130/ADM!C130</f>
        <v>133.70009045096265</v>
      </c>
      <c r="D130" s="5">
        <f>EDFEDER!D130/ADM!D130</f>
        <v>136.3075707702436</v>
      </c>
      <c r="E130" s="5">
        <f>EDFEDER!E130/ADM!E130</f>
        <v>139.39418025057253</v>
      </c>
      <c r="F130" s="5">
        <f>EDFEDER!F130/ADM!F130</f>
        <v>138.7805814591333</v>
      </c>
      <c r="G130" s="5">
        <f>EDFEDER!G130/ADM!G130</f>
        <v>150.99124911785464</v>
      </c>
      <c r="H130" s="5">
        <f>EDFEDER!H130/ADM!H130</f>
        <v>156.25209719409892</v>
      </c>
      <c r="I130" s="5">
        <f>EDFEDER!I130/ADM!I130</f>
        <v>178.80851063829786</v>
      </c>
      <c r="J130" s="5">
        <f>EDFEDER!J130/ADM!J130</f>
        <v>185.86502971535816</v>
      </c>
      <c r="K130" s="5">
        <f>EDFEDER!K130/ADM!K130</f>
        <v>187.97396086042374</v>
      </c>
      <c r="L130" s="5">
        <f>EDFEDER!L130/ADM!L130</f>
        <v>209.1884107082345</v>
      </c>
      <c r="M130" s="5">
        <f>EDFEDER!M130/ADM!M130</f>
        <v>231.97067382125266</v>
      </c>
      <c r="N130" s="5">
        <f>EDFEDER!N130/ADM!N130</f>
        <v>272.60959153902263</v>
      </c>
      <c r="O130" s="5">
        <f>EDFEDER!O130/ADM!O130</f>
        <v>279.32806302131604</v>
      </c>
      <c r="P130" s="5">
        <f>EDFEDER!P130/ADM!P130</f>
        <v>329.9742250610558</v>
      </c>
      <c r="Q130" s="5">
        <f>EDFEDER!Q130/ADM!Q130</f>
        <v>328.8328835774865</v>
      </c>
      <c r="R130" s="5">
        <f>EDFEDER!R130/ADM!R130</f>
        <v>353.1050794881737</v>
      </c>
      <c r="S130" s="5">
        <f>EDFEDER!S130/ADM!S130</f>
        <v>339.15994491442063</v>
      </c>
      <c r="T130" s="5">
        <f>EDFEDER!T130/ADM!T130</f>
        <v>413.4444661712945</v>
      </c>
      <c r="U130" s="5">
        <f>EDFEDER!U130/ADM!U130</f>
        <v>377.1651899980311</v>
      </c>
      <c r="V130" s="5">
        <f>EDFEDER!V130/ADM!V130</f>
        <v>456.0507698444356</v>
      </c>
      <c r="W130" s="5">
        <f>EDFEDER!W130/ADM!W130</f>
        <v>457.2089445223312</v>
      </c>
      <c r="X130" s="5">
        <f>EDFEDER!X130/ADM!X130</f>
        <v>462.08206508638006</v>
      </c>
    </row>
    <row r="131" spans="1:24" ht="12">
      <c r="A131">
        <v>116</v>
      </c>
      <c r="B131" s="1" t="s">
        <v>218</v>
      </c>
      <c r="C131" s="5">
        <f>EDFEDER!C131/ADM!C131</f>
        <v>163.14409722222223</v>
      </c>
      <c r="D131" s="5">
        <f>EDFEDER!D131/ADM!D131</f>
        <v>166.5188172043011</v>
      </c>
      <c r="E131" s="5">
        <f>EDFEDER!E131/ADM!E131</f>
        <v>212.08781869688386</v>
      </c>
      <c r="F131" s="5">
        <f>EDFEDER!F131/ADM!F131</f>
        <v>194.14503816793894</v>
      </c>
      <c r="G131" s="5">
        <f>EDFEDER!G131/ADM!G131</f>
        <v>262.95445736434107</v>
      </c>
      <c r="H131" s="5">
        <f>EDFEDER!H131/ADM!H131</f>
        <v>178.8505516549649</v>
      </c>
      <c r="I131" s="5">
        <f>EDFEDER!I131/ADM!I131</f>
        <v>281.4224318658281</v>
      </c>
      <c r="J131" s="5">
        <f>EDFEDER!J131/ADM!J131</f>
        <v>221.7934426229508</v>
      </c>
      <c r="K131" s="5">
        <f>EDFEDER!K131/ADM!K131</f>
        <v>208.9419978517723</v>
      </c>
      <c r="L131" s="5">
        <f>EDFEDER!L131/ADM!L131</f>
        <v>222.9418103448276</v>
      </c>
      <c r="M131" s="5">
        <f>EDFEDER!M131/ADM!M131</f>
        <v>246.55994577006507</v>
      </c>
      <c r="N131" s="5">
        <f>EDFEDER!N131/ADM!N131</f>
        <v>261.53601694915255</v>
      </c>
      <c r="O131" s="5">
        <f>EDFEDER!O131/ADM!O131</f>
        <v>405.2178830645161</v>
      </c>
      <c r="P131" s="5">
        <f>EDFEDER!P131/ADM!P131</f>
        <v>456.3279723046489</v>
      </c>
      <c r="Q131" s="5">
        <f>EDFEDER!Q131/ADM!Q131</f>
        <v>467.0626728110599</v>
      </c>
      <c r="R131" s="5">
        <f>EDFEDER!R131/ADM!R131</f>
        <v>323.88568588469184</v>
      </c>
      <c r="S131" s="5">
        <f>EDFEDER!S131/ADM!S131</f>
        <v>246.45877788554802</v>
      </c>
      <c r="T131" s="5">
        <f>EDFEDER!T131/ADM!T131</f>
        <v>231.2581261950287</v>
      </c>
      <c r="U131" s="5">
        <f>EDFEDER!U131/ADM!U131</f>
        <v>259.7121354656632</v>
      </c>
      <c r="V131" s="5">
        <f>EDFEDER!V131/ADM!V131</f>
        <v>298.3725237191651</v>
      </c>
      <c r="W131" s="5">
        <f>EDFEDER!W131/ADM!W131</f>
        <v>341.51974584555234</v>
      </c>
      <c r="X131" s="5">
        <f>EDFEDER!X131/ADM!X131</f>
        <v>238.4143054187192</v>
      </c>
    </row>
    <row r="132" spans="1:24" ht="12">
      <c r="A132">
        <v>117</v>
      </c>
      <c r="B132" s="1" t="s">
        <v>135</v>
      </c>
      <c r="C132" s="5">
        <f>EDFEDER!C132/ADM!C132</f>
        <v>247.1875</v>
      </c>
      <c r="D132" s="5">
        <f>EDFEDER!D132/ADM!D132</f>
        <v>259.4142101284958</v>
      </c>
      <c r="E132" s="5">
        <f>EDFEDER!E132/ADM!E132</f>
        <v>237.90435458786936</v>
      </c>
      <c r="F132" s="5">
        <f>EDFEDER!F132/ADM!F132</f>
        <v>223.8121546961326</v>
      </c>
      <c r="G132" s="5">
        <f>EDFEDER!G132/ADM!G132</f>
        <v>234.83158742949234</v>
      </c>
      <c r="H132" s="5">
        <f>EDFEDER!H132/ADM!H132</f>
        <v>250.1812349639134</v>
      </c>
      <c r="I132" s="5">
        <f>EDFEDER!I132/ADM!I132</f>
        <v>246.00942655145326</v>
      </c>
      <c r="J132" s="5">
        <f>EDFEDER!J132/ADM!J132</f>
        <v>225.0894819466248</v>
      </c>
      <c r="K132" s="5">
        <f>EDFEDER!K132/ADM!K132</f>
        <v>231.33596214511041</v>
      </c>
      <c r="L132" s="5">
        <f>EDFEDER!L132/ADM!L132</f>
        <v>247.12588512981904</v>
      </c>
      <c r="M132" s="5">
        <f>EDFEDER!M132/ADM!M132</f>
        <v>270.39478397486255</v>
      </c>
      <c r="N132" s="5">
        <f>EDFEDER!N132/ADM!N132</f>
        <v>279.00392156862745</v>
      </c>
      <c r="O132" s="5">
        <f>EDFEDER!O132/ADM!O132</f>
        <v>315.7780930232558</v>
      </c>
      <c r="P132" s="5">
        <f>EDFEDER!P132/ADM!P132</f>
        <v>309.85284202569915</v>
      </c>
      <c r="Q132" s="5">
        <f>EDFEDER!Q132/ADM!Q132</f>
        <v>330.0699619771863</v>
      </c>
      <c r="R132" s="5">
        <f>EDFEDER!R132/ADM!R132</f>
        <v>332.8568075117371</v>
      </c>
      <c r="S132" s="5">
        <f>EDFEDER!S132/ADM!S132</f>
        <v>352.7808641975309</v>
      </c>
      <c r="T132" s="5">
        <f>EDFEDER!T132/ADM!T132</f>
        <v>345.7767441860465</v>
      </c>
      <c r="U132" s="5">
        <f>EDFEDER!U132/ADM!U132</f>
        <v>404.927231807952</v>
      </c>
      <c r="V132" s="5">
        <f>EDFEDER!V132/ADM!V132</f>
        <v>394.0731055900621</v>
      </c>
      <c r="W132" s="5">
        <f>EDFEDER!W132/ADM!W132</f>
        <v>448.4373654618474</v>
      </c>
      <c r="X132" s="5">
        <f>EDFEDER!X132/ADM!X132</f>
        <v>405.4407606084868</v>
      </c>
    </row>
    <row r="133" spans="1:24" ht="12">
      <c r="A133">
        <v>118</v>
      </c>
      <c r="B133" s="1" t="s">
        <v>136</v>
      </c>
      <c r="C133" s="5">
        <f>EDFEDER!C133/ADM!C133</f>
        <v>73.30169855724957</v>
      </c>
      <c r="D133" s="5">
        <f>EDFEDER!D133/ADM!D133</f>
        <v>78.11564942796501</v>
      </c>
      <c r="E133" s="5">
        <f>EDFEDER!E133/ADM!E133</f>
        <v>92.50182129847867</v>
      </c>
      <c r="F133" s="5">
        <f>EDFEDER!F133/ADM!F133</f>
        <v>99.5091793850918</v>
      </c>
      <c r="G133" s="5">
        <f>EDFEDER!G133/ADM!G133</f>
        <v>103.55464362850972</v>
      </c>
      <c r="H133" s="5">
        <f>EDFEDER!H133/ADM!H133</f>
        <v>108.20655498907502</v>
      </c>
      <c r="I133" s="5">
        <f>EDFEDER!I133/ADM!I133</f>
        <v>216.58467388125183</v>
      </c>
      <c r="J133" s="5">
        <f>EDFEDER!J133/ADM!J133</f>
        <v>97.41245593419507</v>
      </c>
      <c r="K133" s="5">
        <f>EDFEDER!K133/ADM!K133</f>
        <v>109.90853293413174</v>
      </c>
      <c r="L133" s="5">
        <f>EDFEDER!L133/ADM!L133</f>
        <v>127.41325064286795</v>
      </c>
      <c r="M133" s="5">
        <f>EDFEDER!M133/ADM!M133</f>
        <v>137.61366815195228</v>
      </c>
      <c r="N133" s="5">
        <f>EDFEDER!N133/ADM!N133</f>
        <v>152.49027819323962</v>
      </c>
      <c r="O133" s="5">
        <f>EDFEDER!O133/ADM!O133</f>
        <v>176.02316624270537</v>
      </c>
      <c r="P133" s="5">
        <f>EDFEDER!P133/ADM!P133</f>
        <v>213.7708120356612</v>
      </c>
      <c r="Q133" s="5">
        <f>EDFEDER!Q133/ADM!Q133</f>
        <v>208.14925702515816</v>
      </c>
      <c r="R133" s="5">
        <f>EDFEDER!R133/ADM!R133</f>
        <v>184.37090537681476</v>
      </c>
      <c r="S133" s="5">
        <f>EDFEDER!S133/ADM!S133</f>
        <v>172.1714265004349</v>
      </c>
      <c r="T133" s="5">
        <f>EDFEDER!T133/ADM!T133</f>
        <v>172.7929822043628</v>
      </c>
      <c r="U133" s="5">
        <f>EDFEDER!U133/ADM!U133</f>
        <v>181.5541935483871</v>
      </c>
      <c r="V133" s="5">
        <f>EDFEDER!V133/ADM!V133</f>
        <v>204.69327995383395</v>
      </c>
      <c r="W133" s="5">
        <f>EDFEDER!W133/ADM!W133</f>
        <v>227.5312308246309</v>
      </c>
      <c r="X133" s="5">
        <f>EDFEDER!X133/ADM!X133</f>
        <v>244.52543270268328</v>
      </c>
    </row>
    <row r="134" spans="1:24" ht="12">
      <c r="A134">
        <v>119</v>
      </c>
      <c r="B134" s="1" t="s">
        <v>219</v>
      </c>
      <c r="C134" s="5">
        <f>EDFEDER!C134/ADM!C134</f>
        <v>134.67578462424416</v>
      </c>
      <c r="D134" s="5">
        <f>EDFEDER!D134/ADM!D134</f>
        <v>143.90763658315726</v>
      </c>
      <c r="E134" s="5">
        <f>EDFEDER!E134/ADM!E134</f>
        <v>164.46823675240162</v>
      </c>
      <c r="F134" s="5">
        <f>EDFEDER!F134/ADM!F134</f>
        <v>187.42235217673814</v>
      </c>
      <c r="G134" s="5">
        <f>EDFEDER!G134/ADM!G134</f>
        <v>178.21851599727705</v>
      </c>
      <c r="H134" s="5">
        <f>EDFEDER!H134/ADM!H134</f>
        <v>187.9155982905983</v>
      </c>
      <c r="I134" s="5">
        <f>EDFEDER!I134/ADM!I134</f>
        <v>202.51555716353113</v>
      </c>
      <c r="J134" s="5">
        <f>EDFEDER!J134/ADM!J134</f>
        <v>197.8581352833638</v>
      </c>
      <c r="K134" s="5">
        <f>EDFEDER!K134/ADM!K134</f>
        <v>234.9641791044776</v>
      </c>
      <c r="L134" s="5">
        <f>EDFEDER!L134/ADM!L134</f>
        <v>259.4299889746417</v>
      </c>
      <c r="M134" s="5">
        <f>EDFEDER!M134/ADM!M134</f>
        <v>296.64549132947974</v>
      </c>
      <c r="N134" s="5">
        <f>EDFEDER!N134/ADM!N134</f>
        <v>299.73990077958894</v>
      </c>
      <c r="O134" s="5">
        <f>EDFEDER!O134/ADM!O134</f>
        <v>346.5142714433345</v>
      </c>
      <c r="P134" s="5">
        <f>EDFEDER!P134/ADM!P134</f>
        <v>363.93210543233687</v>
      </c>
      <c r="Q134" s="5">
        <f>EDFEDER!Q134/ADM!Q134</f>
        <v>300.0980961600516</v>
      </c>
      <c r="R134" s="5">
        <f>EDFEDER!R134/ADM!R134</f>
        <v>268.1388092964024</v>
      </c>
      <c r="S134" s="5">
        <f>EDFEDER!S134/ADM!S134</f>
        <v>307.8706842435656</v>
      </c>
      <c r="T134" s="5">
        <f>EDFEDER!T134/ADM!T134</f>
        <v>271.5749454658772</v>
      </c>
      <c r="U134" s="5">
        <f>EDFEDER!U134/ADM!U134</f>
        <v>338.0580745341615</v>
      </c>
      <c r="V134" s="5">
        <f>EDFEDER!V134/ADM!V134</f>
        <v>368.2974176341387</v>
      </c>
      <c r="W134" s="5">
        <f>EDFEDER!W134/ADM!W134</f>
        <v>345.5770711024136</v>
      </c>
      <c r="X134" s="5">
        <f>EDFEDER!X134/ADM!X134</f>
        <v>386.6050876612636</v>
      </c>
    </row>
    <row r="135" spans="1:24" ht="12">
      <c r="A135">
        <v>120</v>
      </c>
      <c r="B135" s="1" t="s">
        <v>220</v>
      </c>
      <c r="C135" s="5">
        <f>EDFEDER!C135/ADM!C135</f>
        <v>119.14050850697764</v>
      </c>
      <c r="D135" s="5">
        <f>EDFEDER!D135/ADM!D135</f>
        <v>121.42189044888273</v>
      </c>
      <c r="E135" s="5">
        <f>EDFEDER!E135/ADM!E135</f>
        <v>137.14919601058418</v>
      </c>
      <c r="F135" s="5">
        <f>EDFEDER!F135/ADM!F135</f>
        <v>144.07153269471053</v>
      </c>
      <c r="G135" s="5">
        <f>EDFEDER!G135/ADM!G135</f>
        <v>156.97481935625137</v>
      </c>
      <c r="H135" s="5">
        <f>EDFEDER!H135/ADM!H135</f>
        <v>141.52386225224228</v>
      </c>
      <c r="I135" s="5">
        <f>EDFEDER!I135/ADM!I135</f>
        <v>150.93584947183098</v>
      </c>
      <c r="J135" s="5">
        <f>EDFEDER!J135/ADM!J135</f>
        <v>126.70484100098349</v>
      </c>
      <c r="K135" s="5">
        <f>EDFEDER!K135/ADM!K135</f>
        <v>145.57067660927734</v>
      </c>
      <c r="L135" s="5">
        <f>EDFEDER!L135/ADM!L135</f>
        <v>167.86531018467323</v>
      </c>
      <c r="M135" s="5">
        <f>EDFEDER!M135/ADM!M135</f>
        <v>195.86218639184398</v>
      </c>
      <c r="N135" s="5">
        <f>EDFEDER!N135/ADM!N135</f>
        <v>189.95602357049324</v>
      </c>
      <c r="O135" s="5">
        <f>EDFEDER!O135/ADM!O135</f>
        <v>214.18198036705078</v>
      </c>
      <c r="P135" s="5">
        <f>EDFEDER!P135/ADM!P135</f>
        <v>238.12245243351205</v>
      </c>
      <c r="Q135" s="5">
        <f>EDFEDER!Q135/ADM!Q135</f>
        <v>242.74227333401785</v>
      </c>
      <c r="R135" s="5">
        <f>EDFEDER!R135/ADM!R135</f>
        <v>258.877524495101</v>
      </c>
      <c r="S135" s="5">
        <f>EDFEDER!S135/ADM!S135</f>
        <v>212.80336858597727</v>
      </c>
      <c r="T135" s="5">
        <f>EDFEDER!T135/ADM!T135</f>
        <v>208.78091940757838</v>
      </c>
      <c r="U135" s="5">
        <f>EDFEDER!U135/ADM!U135</f>
        <v>244.08757734412185</v>
      </c>
      <c r="V135" s="5">
        <f>EDFEDER!V135/ADM!V135</f>
        <v>264.44796327683616</v>
      </c>
      <c r="W135" s="5">
        <f>EDFEDER!W135/ADM!W135</f>
        <v>272.67770173454</v>
      </c>
      <c r="X135" s="5">
        <f>EDFEDER!X135/ADM!X135</f>
        <v>361.93407844595225</v>
      </c>
    </row>
    <row r="136" spans="1:24" ht="12">
      <c r="A136">
        <v>121</v>
      </c>
      <c r="B136" s="1" t="s">
        <v>221</v>
      </c>
      <c r="C136" s="5">
        <f>EDFEDER!C136/ADM!C136</f>
        <v>172.87443744374437</v>
      </c>
      <c r="D136" s="5">
        <f>EDFEDER!D136/ADM!D136</f>
        <v>191.79153893316985</v>
      </c>
      <c r="E136" s="5">
        <f>EDFEDER!E136/ADM!E136</f>
        <v>184.52408985282727</v>
      </c>
      <c r="F136" s="5">
        <f>EDFEDER!F136/ADM!F136</f>
        <v>196.18591636872378</v>
      </c>
      <c r="G136" s="5">
        <f>EDFEDER!G136/ADM!G136</f>
        <v>194.29593290077543</v>
      </c>
      <c r="H136" s="5">
        <f>EDFEDER!H136/ADM!H136</f>
        <v>203.39878087905038</v>
      </c>
      <c r="I136" s="5">
        <f>EDFEDER!I136/ADM!I136</f>
        <v>199.16462117493046</v>
      </c>
      <c r="J136" s="5">
        <f>EDFEDER!J136/ADM!J136</f>
        <v>210.17983924983255</v>
      </c>
      <c r="K136" s="5">
        <f>EDFEDER!K136/ADM!K136</f>
        <v>207.95280545359202</v>
      </c>
      <c r="L136" s="5">
        <f>EDFEDER!L136/ADM!L136</f>
        <v>249.49165020650028</v>
      </c>
      <c r="M136" s="5">
        <f>EDFEDER!M136/ADM!M136</f>
        <v>275.54673254525306</v>
      </c>
      <c r="N136" s="5">
        <f>EDFEDER!N136/ADM!N136</f>
        <v>331.8093607305936</v>
      </c>
      <c r="O136" s="5">
        <f>EDFEDER!O136/ADM!O136</f>
        <v>323.7776616719243</v>
      </c>
      <c r="P136" s="5">
        <f>EDFEDER!P136/ADM!P136</f>
        <v>361.994763057068</v>
      </c>
      <c r="Q136" s="5">
        <f>EDFEDER!Q136/ADM!Q136</f>
        <v>435.49296070603066</v>
      </c>
      <c r="R136" s="5">
        <f>EDFEDER!R136/ADM!R136</f>
        <v>472.3295358649789</v>
      </c>
      <c r="S136" s="5">
        <f>EDFEDER!S136/ADM!S136</f>
        <v>531.5245621529261</v>
      </c>
      <c r="T136" s="5">
        <f>EDFEDER!T136/ADM!T136</f>
        <v>605.8505571334936</v>
      </c>
      <c r="U136" s="5">
        <f>EDFEDER!U136/ADM!U136</f>
        <v>575.3292355833706</v>
      </c>
      <c r="V136" s="5">
        <f>EDFEDER!V136/ADM!V136</f>
        <v>594.4178775416951</v>
      </c>
      <c r="W136" s="5">
        <f>EDFEDER!W136/ADM!W136</f>
        <v>635.714606508193</v>
      </c>
      <c r="X136" s="5">
        <f>EDFEDER!X136/ADM!X136</f>
        <v>666.5751212049894</v>
      </c>
    </row>
    <row r="137" spans="1:24" ht="12">
      <c r="A137">
        <v>122</v>
      </c>
      <c r="B137" s="1" t="s">
        <v>222</v>
      </c>
      <c r="C137" s="5">
        <f>EDFEDER!C137/ADM!C137</f>
        <v>226.04674521923894</v>
      </c>
      <c r="D137" s="5">
        <f>EDFEDER!D137/ADM!D137</f>
        <v>221.25128814902894</v>
      </c>
      <c r="E137" s="5">
        <f>EDFEDER!E137/ADM!E137</f>
        <v>248.41494275959028</v>
      </c>
      <c r="F137" s="5">
        <f>EDFEDER!F137/ADM!F137</f>
        <v>253.28424657534248</v>
      </c>
      <c r="G137" s="5">
        <f>EDFEDER!G137/ADM!G137</f>
        <v>185.40700532568619</v>
      </c>
      <c r="H137" s="5">
        <f>EDFEDER!H137/ADM!H137</f>
        <v>259.46433015346327</v>
      </c>
      <c r="I137" s="5">
        <f>EDFEDER!I137/ADM!I137</f>
        <v>306.4478987993139</v>
      </c>
      <c r="J137" s="5">
        <f>EDFEDER!J137/ADM!J137</f>
        <v>286.3306843267108</v>
      </c>
      <c r="K137" s="5">
        <f>EDFEDER!K137/ADM!K137</f>
        <v>317.16268050541515</v>
      </c>
      <c r="L137" s="5">
        <f>EDFEDER!L137/ADM!L137</f>
        <v>312.4369158878505</v>
      </c>
      <c r="M137" s="5">
        <f>EDFEDER!M137/ADM!M137</f>
        <v>386.15902284880895</v>
      </c>
      <c r="N137" s="5">
        <f>EDFEDER!N137/ADM!N137</f>
        <v>428.6425049309665</v>
      </c>
      <c r="O137" s="5">
        <f>EDFEDER!O137/ADM!O137</f>
        <v>467.63384767069266</v>
      </c>
      <c r="P137" s="5">
        <f>EDFEDER!P137/ADM!P137</f>
        <v>557.1307975769814</v>
      </c>
      <c r="Q137" s="5">
        <f>EDFEDER!Q137/ADM!Q137</f>
        <v>553.7901580826109</v>
      </c>
      <c r="R137" s="5">
        <f>EDFEDER!R137/ADM!R137</f>
        <v>473.4072258064516</v>
      </c>
      <c r="S137" s="5">
        <f>EDFEDER!S137/ADM!S137</f>
        <v>447.48730569948185</v>
      </c>
      <c r="T137" s="5">
        <f>EDFEDER!T137/ADM!T137</f>
        <v>449.34775808133475</v>
      </c>
      <c r="U137" s="5">
        <f>EDFEDER!U137/ADM!U137</f>
        <v>464.27998938428874</v>
      </c>
      <c r="V137" s="5">
        <f>EDFEDER!V137/ADM!V137</f>
        <v>515.7661321514908</v>
      </c>
      <c r="W137" s="5">
        <f>EDFEDER!W137/ADM!W137</f>
        <v>576.9842422596415</v>
      </c>
      <c r="X137" s="5">
        <f>EDFEDER!X137/ADM!X137</f>
        <v>591.5811062551217</v>
      </c>
    </row>
    <row r="138" spans="1:24" ht="12">
      <c r="A138">
        <v>123</v>
      </c>
      <c r="B138" s="1" t="s">
        <v>223</v>
      </c>
      <c r="C138" s="5">
        <f>EDFEDER!C138/ADM!C138</f>
        <v>93.06744536548607</v>
      </c>
      <c r="D138" s="5">
        <f>EDFEDER!D138/ADM!D138</f>
        <v>99.46249756477694</v>
      </c>
      <c r="E138" s="5">
        <f>EDFEDER!E138/ADM!E138</f>
        <v>113.38292780215397</v>
      </c>
      <c r="F138" s="5">
        <f>EDFEDER!F138/ADM!F138</f>
        <v>125.22165160230074</v>
      </c>
      <c r="G138" s="5">
        <f>EDFEDER!G138/ADM!G138</f>
        <v>125.43824203290981</v>
      </c>
      <c r="H138" s="5">
        <f>EDFEDER!H138/ADM!H138</f>
        <v>148.00887761572605</v>
      </c>
      <c r="I138" s="5">
        <f>EDFEDER!I138/ADM!I138</f>
        <v>162.32344213649853</v>
      </c>
      <c r="J138" s="5">
        <f>EDFEDER!J138/ADM!J138</f>
        <v>162.88180470239357</v>
      </c>
      <c r="K138" s="5">
        <f>EDFEDER!K138/ADM!K138</f>
        <v>176.5343137254902</v>
      </c>
      <c r="L138" s="5">
        <f>EDFEDER!L138/ADM!L138</f>
        <v>188.3544848354485</v>
      </c>
      <c r="M138" s="5">
        <f>EDFEDER!M138/ADM!M138</f>
        <v>200.7759375</v>
      </c>
      <c r="N138" s="5">
        <f>EDFEDER!N138/ADM!N138</f>
        <v>204.56582516169414</v>
      </c>
      <c r="O138" s="5">
        <f>EDFEDER!O138/ADM!O138</f>
        <v>227.7589694971146</v>
      </c>
      <c r="P138" s="5">
        <f>EDFEDER!P138/ADM!P138</f>
        <v>240.86890268729644</v>
      </c>
      <c r="Q138" s="5">
        <f>EDFEDER!Q138/ADM!Q138</f>
        <v>225.98564593301435</v>
      </c>
      <c r="R138" s="5">
        <f>EDFEDER!R138/ADM!R138</f>
        <v>224.73821483771252</v>
      </c>
      <c r="S138" s="5">
        <f>EDFEDER!S138/ADM!S138</f>
        <v>228.5662421592853</v>
      </c>
      <c r="T138" s="5">
        <f>EDFEDER!T138/ADM!T138</f>
        <v>240.40800601390717</v>
      </c>
      <c r="U138" s="5">
        <f>EDFEDER!U138/ADM!U138</f>
        <v>274.2240284005979</v>
      </c>
      <c r="V138" s="5">
        <f>EDFEDER!V138/ADM!V138</f>
        <v>310.8174613522071</v>
      </c>
      <c r="W138" s="5">
        <f>EDFEDER!W138/ADM!W138</f>
        <v>343.6606435366536</v>
      </c>
      <c r="X138" s="5">
        <f>EDFEDER!X138/ADM!X138</f>
        <v>346.6636769570011</v>
      </c>
    </row>
    <row r="139" spans="1:24" ht="12">
      <c r="A139">
        <v>124</v>
      </c>
      <c r="B139" s="1" t="s">
        <v>224</v>
      </c>
      <c r="C139" s="5">
        <f>EDFEDER!C139/ADM!C139</f>
        <v>130.4454173963806</v>
      </c>
      <c r="D139" s="5">
        <f>EDFEDER!D139/ADM!D139</f>
        <v>138.62714905068023</v>
      </c>
      <c r="E139" s="5">
        <f>EDFEDER!E139/ADM!E139</f>
        <v>164.80993255671368</v>
      </c>
      <c r="F139" s="5">
        <f>EDFEDER!F139/ADM!F139</f>
        <v>178.04361370716512</v>
      </c>
      <c r="G139" s="5">
        <f>EDFEDER!G139/ADM!G139</f>
        <v>172.0215907286871</v>
      </c>
      <c r="H139" s="5">
        <f>EDFEDER!H139/ADM!H139</f>
        <v>182.45186136071888</v>
      </c>
      <c r="I139" s="5">
        <f>EDFEDER!I139/ADM!I139</f>
        <v>179.8050040355125</v>
      </c>
      <c r="J139" s="5">
        <f>EDFEDER!J139/ADM!J139</f>
        <v>219.0973348783314</v>
      </c>
      <c r="K139" s="5">
        <f>EDFEDER!K139/ADM!K139</f>
        <v>206.18303874915023</v>
      </c>
      <c r="L139" s="5">
        <f>EDFEDER!L139/ADM!L139</f>
        <v>225.25965217391305</v>
      </c>
      <c r="M139" s="5">
        <f>EDFEDER!M139/ADM!M139</f>
        <v>253.56870393672477</v>
      </c>
      <c r="N139" s="5">
        <f>EDFEDER!N139/ADM!N139</f>
        <v>305.99060014461315</v>
      </c>
      <c r="O139" s="5">
        <f>EDFEDER!O139/ADM!O139</f>
        <v>366.66920699172033</v>
      </c>
      <c r="P139" s="5">
        <f>EDFEDER!P139/ADM!P139</f>
        <v>404.942057057057</v>
      </c>
      <c r="Q139" s="5">
        <f>EDFEDER!Q139/ADM!Q139</f>
        <v>375.1332456305206</v>
      </c>
      <c r="R139" s="5">
        <f>EDFEDER!R139/ADM!R139</f>
        <v>405.8010223400227</v>
      </c>
      <c r="S139" s="5">
        <f>EDFEDER!S139/ADM!S139</f>
        <v>385.60106992739776</v>
      </c>
      <c r="T139" s="5">
        <f>EDFEDER!T139/ADM!T139</f>
        <v>401.48296099962135</v>
      </c>
      <c r="U139" s="5">
        <f>EDFEDER!U139/ADM!U139</f>
        <v>470.4573055028463</v>
      </c>
      <c r="V139" s="5">
        <f>EDFEDER!V139/ADM!V139</f>
        <v>497.57926456542504</v>
      </c>
      <c r="W139" s="5">
        <f>EDFEDER!W139/ADM!W139</f>
        <v>567.9510635438663</v>
      </c>
      <c r="X139" s="5">
        <f>EDFEDER!X139/ADM!X139</f>
        <v>673.1886574434918</v>
      </c>
    </row>
    <row r="140" spans="1:24" ht="12">
      <c r="A140">
        <v>125</v>
      </c>
      <c r="B140" s="1" t="s">
        <v>225</v>
      </c>
      <c r="C140" s="5">
        <f>EDFEDER!C140/ADM!C140</f>
        <v>343.72519542994587</v>
      </c>
      <c r="D140" s="5">
        <f>EDFEDER!D140/ADM!D140</f>
        <v>408.6344153797668</v>
      </c>
      <c r="E140" s="5">
        <f>EDFEDER!E140/ADM!E140</f>
        <v>369.0936141758609</v>
      </c>
      <c r="F140" s="5">
        <f>EDFEDER!F140/ADM!F140</f>
        <v>379.77964246625316</v>
      </c>
      <c r="G140" s="5">
        <f>EDFEDER!G140/ADM!G140</f>
        <v>377.36927223719675</v>
      </c>
      <c r="H140" s="5">
        <f>EDFEDER!H140/ADM!H140</f>
        <v>400.07214428857714</v>
      </c>
      <c r="I140" s="5">
        <f>EDFEDER!I140/ADM!I140</f>
        <v>443.0246129416435</v>
      </c>
      <c r="J140" s="5">
        <f>EDFEDER!J140/ADM!J140</f>
        <v>410.34779116465864</v>
      </c>
      <c r="K140" s="5">
        <f>EDFEDER!K140/ADM!K140</f>
        <v>441.87735849056605</v>
      </c>
      <c r="L140" s="5">
        <f>EDFEDER!L140/ADM!L140</f>
        <v>398.55280528052805</v>
      </c>
      <c r="M140" s="5">
        <f>EDFEDER!M140/ADM!M140</f>
        <v>477.91389359129386</v>
      </c>
      <c r="N140" s="5">
        <f>EDFEDER!N140/ADM!N140</f>
        <v>555.7293056100432</v>
      </c>
      <c r="O140" s="5">
        <f>EDFEDER!O140/ADM!O140</f>
        <v>578.2847791317594</v>
      </c>
      <c r="P140" s="5">
        <f>EDFEDER!P140/ADM!P140</f>
        <v>648.683041371599</v>
      </c>
      <c r="Q140" s="5">
        <f>EDFEDER!Q140/ADM!Q140</f>
        <v>619.3930783242258</v>
      </c>
      <c r="R140" s="5">
        <f>EDFEDER!R140/ADM!R140</f>
        <v>547.1334048640915</v>
      </c>
      <c r="S140" s="5">
        <f>EDFEDER!S140/ADM!S140</f>
        <v>493.6873268698061</v>
      </c>
      <c r="T140" s="5">
        <f>EDFEDER!T140/ADM!T140</f>
        <v>477.6137859369588</v>
      </c>
      <c r="U140" s="5">
        <f>EDFEDER!U140/ADM!U140</f>
        <v>497.7944827586207</v>
      </c>
      <c r="V140" s="5">
        <f>EDFEDER!V140/ADM!V140</f>
        <v>472.1666619767851</v>
      </c>
      <c r="W140" s="5">
        <f>EDFEDER!W140/ADM!W140</f>
        <v>513.2329900568183</v>
      </c>
      <c r="X140" s="5">
        <f>EDFEDER!X140/ADM!X140</f>
        <v>611.3674461979914</v>
      </c>
    </row>
    <row r="141" spans="1:24" ht="12">
      <c r="A141">
        <v>126</v>
      </c>
      <c r="B141" s="1" t="s">
        <v>226</v>
      </c>
      <c r="C141" s="5">
        <f>EDFEDER!C141/ADM!C141</f>
        <v>101.28180411757705</v>
      </c>
      <c r="D141" s="5">
        <f>EDFEDER!D141/ADM!D141</f>
        <v>91.62977867203219</v>
      </c>
      <c r="E141" s="5">
        <f>EDFEDER!E141/ADM!E141</f>
        <v>97.63229388140799</v>
      </c>
      <c r="F141" s="5">
        <f>EDFEDER!F141/ADM!F141</f>
        <v>87.63629992992291</v>
      </c>
      <c r="G141" s="5">
        <f>EDFEDER!G141/ADM!G141</f>
        <v>99.13827586206897</v>
      </c>
      <c r="H141" s="5">
        <f>EDFEDER!H141/ADM!H141</f>
        <v>97.88375014274295</v>
      </c>
      <c r="I141" s="5">
        <f>EDFEDER!I141/ADM!I141</f>
        <v>114.58917127071823</v>
      </c>
      <c r="J141" s="5">
        <f>EDFEDER!J141/ADM!J141</f>
        <v>110.58995424292846</v>
      </c>
      <c r="K141" s="5">
        <f>EDFEDER!K141/ADM!K141</f>
        <v>111.51876401208695</v>
      </c>
      <c r="L141" s="5">
        <f>EDFEDER!L141/ADM!L141</f>
        <v>123.93446714114059</v>
      </c>
      <c r="M141" s="5">
        <f>EDFEDER!M141/ADM!M141</f>
        <v>120.91981613183</v>
      </c>
      <c r="N141" s="5">
        <f>EDFEDER!N141/ADM!N141</f>
        <v>147.81268364348676</v>
      </c>
      <c r="O141" s="5">
        <f>EDFEDER!O141/ADM!O141</f>
        <v>136.01309600863</v>
      </c>
      <c r="P141" s="5">
        <f>EDFEDER!P141/ADM!P141</f>
        <v>154.86711572438162</v>
      </c>
      <c r="Q141" s="5">
        <f>EDFEDER!Q141/ADM!Q141</f>
        <v>174.86125654450262</v>
      </c>
      <c r="R141" s="5">
        <f>EDFEDER!R141/ADM!R141</f>
        <v>194.4309757427092</v>
      </c>
      <c r="S141" s="5">
        <f>EDFEDER!S141/ADM!S141</f>
        <v>147.474832435274</v>
      </c>
      <c r="T141" s="5">
        <f>EDFEDER!T141/ADM!T141</f>
        <v>152.816808723991</v>
      </c>
      <c r="U141" s="5">
        <f>EDFEDER!U141/ADM!U141</f>
        <v>147.01048802667475</v>
      </c>
      <c r="V141" s="5">
        <f>EDFEDER!V141/ADM!V141</f>
        <v>219.20350034714184</v>
      </c>
      <c r="W141" s="5">
        <f>EDFEDER!W141/ADM!W141</f>
        <v>229.44355868910935</v>
      </c>
      <c r="X141" s="5">
        <f>EDFEDER!X141/ADM!X141</f>
        <v>235.09533559178487</v>
      </c>
    </row>
    <row r="142" spans="1:24" ht="12">
      <c r="A142">
        <v>127</v>
      </c>
      <c r="B142" s="1" t="s">
        <v>227</v>
      </c>
      <c r="C142" s="5">
        <f>EDFEDER!C142/ADM!C142</f>
        <v>123.82404055032585</v>
      </c>
      <c r="D142" s="5">
        <f>EDFEDER!D142/ADM!D142</f>
        <v>110.403057037341</v>
      </c>
      <c r="E142" s="5">
        <f>EDFEDER!E142/ADM!E142</f>
        <v>93.031124807396</v>
      </c>
      <c r="F142" s="5">
        <f>EDFEDER!F142/ADM!F142</f>
        <v>127.79109062980031</v>
      </c>
      <c r="G142" s="5">
        <f>EDFEDER!G142/ADM!G142</f>
        <v>132.75698014313073</v>
      </c>
      <c r="H142" s="5">
        <f>EDFEDER!H142/ADM!H142</f>
        <v>156.0529283735655</v>
      </c>
      <c r="I142" s="5">
        <f>EDFEDER!I142/ADM!I142</f>
        <v>162.1044660194175</v>
      </c>
      <c r="J142" s="5">
        <f>EDFEDER!J142/ADM!J142</f>
        <v>145.3351803155522</v>
      </c>
      <c r="K142" s="5">
        <f>EDFEDER!K142/ADM!K142</f>
        <v>202.26031831669815</v>
      </c>
      <c r="L142" s="5">
        <f>EDFEDER!L142/ADM!L142</f>
        <v>169.79059609455294</v>
      </c>
      <c r="M142" s="5">
        <f>EDFEDER!M142/ADM!M142</f>
        <v>174.04004491017963</v>
      </c>
      <c r="N142" s="5">
        <f>EDFEDER!N142/ADM!N142</f>
        <v>194.37921953555184</v>
      </c>
      <c r="O142" s="5">
        <f>EDFEDER!O142/ADM!O142</f>
        <v>210.51548335246844</v>
      </c>
      <c r="P142" s="5">
        <f>EDFEDER!P142/ADM!P142</f>
        <v>226.71731691273206</v>
      </c>
      <c r="Q142" s="5">
        <f>EDFEDER!Q142/ADM!Q142</f>
        <v>225.70760071992248</v>
      </c>
      <c r="R142" s="5">
        <f>EDFEDER!R142/ADM!R142</f>
        <v>214.23520329387546</v>
      </c>
      <c r="S142" s="5">
        <f>EDFEDER!S142/ADM!S142</f>
        <v>207.66765560668443</v>
      </c>
      <c r="T142" s="5">
        <f>EDFEDER!T142/ADM!T142</f>
        <v>197.99006756366578</v>
      </c>
      <c r="U142" s="5">
        <f>EDFEDER!U142/ADM!U142</f>
        <v>222.93139258686406</v>
      </c>
      <c r="V142" s="5">
        <f>EDFEDER!V142/ADM!V142</f>
        <v>226.29857405558766</v>
      </c>
      <c r="W142" s="5">
        <f>EDFEDER!W142/ADM!W142</f>
        <v>235.71802833116425</v>
      </c>
      <c r="X142" s="5">
        <f>EDFEDER!X142/ADM!X142</f>
        <v>284.57137467455624</v>
      </c>
    </row>
    <row r="143" spans="1:24" ht="12">
      <c r="A143">
        <v>128</v>
      </c>
      <c r="B143" s="1" t="s">
        <v>228</v>
      </c>
      <c r="C143" s="5">
        <f>EDFEDER!C143/ADM!C143</f>
        <v>521.442846328539</v>
      </c>
      <c r="D143" s="5">
        <f>EDFEDER!D143/ADM!D143</f>
        <v>431.1194029850746</v>
      </c>
      <c r="E143" s="5">
        <f>EDFEDER!E143/ADM!E143</f>
        <v>447.3030303030303</v>
      </c>
      <c r="F143" s="5">
        <f>EDFEDER!F143/ADM!F143</f>
        <v>335.960413080895</v>
      </c>
      <c r="G143" s="5">
        <f>EDFEDER!G143/ADM!G143</f>
        <v>296.05166374781084</v>
      </c>
      <c r="H143" s="5">
        <f>EDFEDER!H143/ADM!H143</f>
        <v>281.85044247787613</v>
      </c>
      <c r="I143" s="5">
        <f>EDFEDER!I143/ADM!I143</f>
        <v>308.19554030874787</v>
      </c>
      <c r="J143" s="5">
        <f>EDFEDER!J143/ADM!J143</f>
        <v>304.56349873843567</v>
      </c>
      <c r="K143" s="5">
        <f>EDFEDER!K143/ADM!K143</f>
        <v>320.509243697479</v>
      </c>
      <c r="L143" s="5">
        <f>EDFEDER!L143/ADM!L143</f>
        <v>356.0385934819897</v>
      </c>
      <c r="M143" s="5">
        <f>EDFEDER!M143/ADM!M143</f>
        <v>353.05650263620385</v>
      </c>
      <c r="N143" s="5">
        <f>EDFEDER!N143/ADM!N143</f>
        <v>431.64298093587524</v>
      </c>
      <c r="O143" s="5">
        <f>EDFEDER!O143/ADM!O143</f>
        <v>446.9570707070707</v>
      </c>
      <c r="P143" s="5">
        <f>EDFEDER!P143/ADM!P143</f>
        <v>493.1614238410596</v>
      </c>
      <c r="Q143" s="5">
        <f>EDFEDER!Q143/ADM!Q143</f>
        <v>963.728187919463</v>
      </c>
      <c r="R143" s="5">
        <f>EDFEDER!R143/ADM!R143</f>
        <v>459.1811594202899</v>
      </c>
      <c r="S143" s="5">
        <f>EDFEDER!S143/ADM!S143</f>
        <v>372.6591086786552</v>
      </c>
      <c r="T143" s="5">
        <f>EDFEDER!T143/ADM!T143</f>
        <v>403.8932038834951</v>
      </c>
      <c r="U143" s="5">
        <f>EDFEDER!U143/ADM!U143</f>
        <v>421.5037037037037</v>
      </c>
      <c r="V143" s="5">
        <f>EDFEDER!V143/ADM!V143</f>
        <v>513.5341427399508</v>
      </c>
      <c r="W143" s="5">
        <f>EDFEDER!W143/ADM!W143</f>
        <v>508.31637353433837</v>
      </c>
      <c r="X143" s="5">
        <f>EDFEDER!X143/ADM!X143</f>
        <v>553.792058570198</v>
      </c>
    </row>
    <row r="144" spans="1:24" ht="12">
      <c r="A144">
        <v>129</v>
      </c>
      <c r="B144" s="1" t="s">
        <v>229</v>
      </c>
      <c r="C144" s="5">
        <f>EDFEDER!C144/ADM!C144</f>
        <v>272.75061324611613</v>
      </c>
      <c r="D144" s="5">
        <f>EDFEDER!D144/ADM!D144</f>
        <v>318.02821180555554</v>
      </c>
      <c r="E144" s="5">
        <f>EDFEDER!E144/ADM!E144</f>
        <v>392.1848623853211</v>
      </c>
      <c r="F144" s="5">
        <f>EDFEDER!F144/ADM!F144</f>
        <v>343.767578125</v>
      </c>
      <c r="G144" s="5">
        <f>EDFEDER!G144/ADM!G144</f>
        <v>368.43129388164493</v>
      </c>
      <c r="H144" s="5">
        <f>EDFEDER!H144/ADM!H144</f>
        <v>410.63703703703703</v>
      </c>
      <c r="I144" s="5">
        <f>EDFEDER!I144/ADM!I144</f>
        <v>396.53171538885823</v>
      </c>
      <c r="J144" s="5">
        <f>EDFEDER!J144/ADM!J144</f>
        <v>414.6022922636103</v>
      </c>
      <c r="K144" s="5">
        <f>EDFEDER!K144/ADM!K144</f>
        <v>473.13116726835136</v>
      </c>
      <c r="L144" s="5">
        <f>EDFEDER!L144/ADM!L144</f>
        <v>534.9422572178478</v>
      </c>
      <c r="M144" s="5">
        <f>EDFEDER!M144/ADM!M144</f>
        <v>506.9875356415479</v>
      </c>
      <c r="N144" s="5">
        <f>EDFEDER!N144/ADM!N144</f>
        <v>546.6047457627119</v>
      </c>
      <c r="O144" s="5">
        <f>EDFEDER!O144/ADM!O144</f>
        <v>622.4426406035665</v>
      </c>
      <c r="P144" s="5">
        <f>EDFEDER!P144/ADM!P144</f>
        <v>763.8233899456521</v>
      </c>
      <c r="Q144" s="5">
        <f>EDFEDER!Q144/ADM!Q144</f>
        <v>660.9049558723693</v>
      </c>
      <c r="R144" s="5">
        <f>EDFEDER!R144/ADM!R144</f>
        <v>621.111925383078</v>
      </c>
      <c r="S144" s="5">
        <f>EDFEDER!S144/ADM!S144</f>
        <v>637.990099009901</v>
      </c>
      <c r="T144" s="5">
        <f>EDFEDER!T144/ADM!T144</f>
        <v>616.4651773981603</v>
      </c>
      <c r="U144" s="5">
        <f>EDFEDER!U144/ADM!U144</f>
        <v>584.9065969954278</v>
      </c>
      <c r="V144" s="5">
        <f>EDFEDER!V144/ADM!V144</f>
        <v>674.4334045393858</v>
      </c>
      <c r="W144" s="5">
        <f>EDFEDER!W144/ADM!W144</f>
        <v>569.0597048730268</v>
      </c>
      <c r="X144" s="5">
        <f>EDFEDER!X144/ADM!X144</f>
        <v>774.8910390516039</v>
      </c>
    </row>
    <row r="145" spans="1:24" ht="12">
      <c r="A145">
        <v>130</v>
      </c>
      <c r="B145" s="1" t="s">
        <v>230</v>
      </c>
      <c r="C145" s="5">
        <f>EDFEDER!C145/ADM!C145</f>
        <v>155.50161483805482</v>
      </c>
      <c r="D145" s="5">
        <f>EDFEDER!D145/ADM!D145</f>
        <v>161.96097697922517</v>
      </c>
      <c r="E145" s="5">
        <f>EDFEDER!E145/ADM!E145</f>
        <v>167.22979487664242</v>
      </c>
      <c r="F145" s="5">
        <f>EDFEDER!F145/ADM!F145</f>
        <v>147.7692892436336</v>
      </c>
      <c r="G145" s="5">
        <f>EDFEDER!G145/ADM!G145</f>
        <v>179.45564865645767</v>
      </c>
      <c r="H145" s="5">
        <f>EDFEDER!H145/ADM!H145</f>
        <v>183.99252704031466</v>
      </c>
      <c r="I145" s="5">
        <f>EDFEDER!I145/ADM!I145</f>
        <v>202.8132264529058</v>
      </c>
      <c r="J145" s="5">
        <f>EDFEDER!J145/ADM!J145</f>
        <v>213.3268717948718</v>
      </c>
      <c r="K145" s="5">
        <f>EDFEDER!K145/ADM!K145</f>
        <v>217.49620653319283</v>
      </c>
      <c r="L145" s="5">
        <f>EDFEDER!L145/ADM!L145</f>
        <v>249.37825520833334</v>
      </c>
      <c r="M145" s="5">
        <f>EDFEDER!M145/ADM!M145</f>
        <v>264.71066504639856</v>
      </c>
      <c r="N145" s="5">
        <f>EDFEDER!N145/ADM!N145</f>
        <v>284.18647145613437</v>
      </c>
      <c r="O145" s="5">
        <f>EDFEDER!O145/ADM!O145</f>
        <v>302.17242632725606</v>
      </c>
      <c r="P145" s="5">
        <f>EDFEDER!P145/ADM!P145</f>
        <v>381.48454163750876</v>
      </c>
      <c r="Q145" s="5">
        <f>EDFEDER!Q145/ADM!Q145</f>
        <v>396.12489552238804</v>
      </c>
      <c r="R145" s="5">
        <f>EDFEDER!R145/ADM!R145</f>
        <v>386.11895234630776</v>
      </c>
      <c r="S145" s="5">
        <f>EDFEDER!S145/ADM!S145</f>
        <v>383.87729601399474</v>
      </c>
      <c r="T145" s="5">
        <f>EDFEDER!T145/ADM!T145</f>
        <v>406.35327889767797</v>
      </c>
      <c r="U145" s="5">
        <f>EDFEDER!U145/ADM!U145</f>
        <v>449.21235969552316</v>
      </c>
      <c r="V145" s="5">
        <f>EDFEDER!V145/ADM!V145</f>
        <v>442.73553769109117</v>
      </c>
      <c r="W145" s="5">
        <f>EDFEDER!W145/ADM!W145</f>
        <v>576.0046088621444</v>
      </c>
      <c r="X145" s="5">
        <f>EDFEDER!X145/ADM!X145</f>
        <v>622.6219674451522</v>
      </c>
    </row>
    <row r="146" spans="1:24" ht="12">
      <c r="A146">
        <v>131</v>
      </c>
      <c r="B146" s="1" t="s">
        <v>231</v>
      </c>
      <c r="C146" s="5">
        <f>EDFEDER!C146/ADM!C146</f>
        <v>172.89581786686463</v>
      </c>
      <c r="D146" s="5">
        <f>EDFEDER!D146/ADM!D146</f>
        <v>243.73684210526315</v>
      </c>
      <c r="E146" s="5">
        <f>EDFEDER!E146/ADM!E146</f>
        <v>203.15154665973486</v>
      </c>
      <c r="F146" s="5">
        <f>EDFEDER!F146/ADM!F146</f>
        <v>225.08816583573866</v>
      </c>
      <c r="G146" s="5">
        <f>EDFEDER!G146/ADM!G146</f>
        <v>238.48389610389611</v>
      </c>
      <c r="H146" s="5">
        <f>EDFEDER!H146/ADM!H146</f>
        <v>201.9725085910653</v>
      </c>
      <c r="I146" s="5">
        <f>EDFEDER!I146/ADM!I146</f>
        <v>239.30328515111694</v>
      </c>
      <c r="J146" s="5">
        <f>EDFEDER!J146/ADM!J146</f>
        <v>230.05979808439037</v>
      </c>
      <c r="K146" s="5">
        <f>EDFEDER!K146/ADM!K146</f>
        <v>210.30757575757576</v>
      </c>
      <c r="L146" s="5">
        <f>EDFEDER!L146/ADM!L146</f>
        <v>206.70820745216517</v>
      </c>
      <c r="M146" s="5">
        <f>EDFEDER!M146/ADM!M146</f>
        <v>231.7355064548163</v>
      </c>
      <c r="N146" s="5">
        <f>EDFEDER!N146/ADM!N146</f>
        <v>264.7157919961658</v>
      </c>
      <c r="O146" s="5">
        <f>EDFEDER!O146/ADM!O146</f>
        <v>223.14459046737622</v>
      </c>
      <c r="P146" s="5">
        <f>EDFEDER!P146/ADM!P146</f>
        <v>245.1024259005928</v>
      </c>
      <c r="Q146" s="5">
        <f>EDFEDER!Q146/ADM!Q146</f>
        <v>272.04393398751114</v>
      </c>
      <c r="R146" s="5">
        <f>EDFEDER!R146/ADM!R146</f>
        <v>245.4113867966327</v>
      </c>
      <c r="S146" s="5">
        <f>EDFEDER!S146/ADM!S146</f>
        <v>242.23455978975034</v>
      </c>
      <c r="T146" s="5">
        <f>EDFEDER!T146/ADM!T146</f>
        <v>208.9395117736012</v>
      </c>
      <c r="U146" s="5">
        <f>EDFEDER!U146/ADM!U146</f>
        <v>241.31824973319104</v>
      </c>
      <c r="V146" s="5">
        <f>EDFEDER!V146/ADM!V146</f>
        <v>181.89385986993918</v>
      </c>
      <c r="W146" s="5">
        <f>EDFEDER!W146/ADM!W146</f>
        <v>480.5139680895152</v>
      </c>
      <c r="X146" s="5">
        <f>EDFEDER!X146/ADM!X146</f>
        <v>338.4525647773279</v>
      </c>
    </row>
    <row r="147" spans="1:24" ht="12">
      <c r="A147">
        <v>132</v>
      </c>
      <c r="B147" s="1" t="s">
        <v>30</v>
      </c>
      <c r="C147" s="5">
        <f>EDFEDER!C147/ADM!C147</f>
        <v>215.08555979643765</v>
      </c>
      <c r="D147" s="5">
        <f>EDFEDER!D147/ADM!D147</f>
        <v>213.69845888565578</v>
      </c>
      <c r="E147" s="5">
        <f>EDFEDER!E147/ADM!E147</f>
        <v>208.2361648072462</v>
      </c>
      <c r="F147" s="5">
        <f>EDFEDER!F147/ADM!F147</f>
        <v>199.62439244941788</v>
      </c>
      <c r="G147" s="5">
        <f>EDFEDER!G147/ADM!G147</f>
        <v>192.27389344735928</v>
      </c>
      <c r="H147" s="5">
        <f>EDFEDER!H147/ADM!H147</f>
        <v>176.9278042959427</v>
      </c>
      <c r="I147" s="5">
        <f>EDFEDER!I147/ADM!I147</f>
        <v>234.84422110552765</v>
      </c>
      <c r="J147" s="5">
        <f>EDFEDER!J147/ADM!J147</f>
        <v>221.2648908620052</v>
      </c>
      <c r="K147" s="5">
        <f>EDFEDER!K147/ADM!K147</f>
        <v>204.74577979339884</v>
      </c>
      <c r="L147" s="5">
        <f>EDFEDER!L147/ADM!L147</f>
        <v>239.48882861939816</v>
      </c>
      <c r="M147" s="5">
        <f>EDFEDER!M147/ADM!M147</f>
        <v>283.78696480168117</v>
      </c>
      <c r="N147" s="5">
        <f>EDFEDER!N147/ADM!N147</f>
        <v>326.12761144377913</v>
      </c>
      <c r="O147" s="5">
        <f>EDFEDER!O147/ADM!O147</f>
        <v>323.4944571198497</v>
      </c>
      <c r="P147" s="5">
        <f>EDFEDER!P147/ADM!P147</f>
        <v>426.88516511659253</v>
      </c>
      <c r="Q147" s="5">
        <f>EDFEDER!Q147/ADM!Q147</f>
        <v>433.6527514231499</v>
      </c>
      <c r="R147" s="5">
        <f>EDFEDER!R147/ADM!R147</f>
        <v>417.0579554601556</v>
      </c>
      <c r="S147" s="5">
        <f>EDFEDER!S147/ADM!S147</f>
        <v>374.1303942461374</v>
      </c>
      <c r="T147" s="5">
        <f>EDFEDER!T147/ADM!T147</f>
        <v>388.36202767429484</v>
      </c>
      <c r="U147" s="5">
        <f>EDFEDER!U147/ADM!U147</f>
        <v>414.51583166332665</v>
      </c>
      <c r="V147" s="5">
        <f>EDFEDER!V147/ADM!V147</f>
        <v>445.85330376344086</v>
      </c>
      <c r="W147" s="5">
        <f>EDFEDER!W147/ADM!W147</f>
        <v>446.8123014145811</v>
      </c>
      <c r="X147" s="5">
        <f>EDFEDER!X147/ADM!X147</f>
        <v>534.1377968900509</v>
      </c>
    </row>
    <row r="148" spans="1:24" ht="12">
      <c r="A148">
        <v>133</v>
      </c>
      <c r="B148" s="1" t="s">
        <v>31</v>
      </c>
      <c r="C148" s="5">
        <f>EDFEDER!C148/ADM!C148</f>
        <v>299.435189120272</v>
      </c>
      <c r="D148" s="5">
        <f>EDFEDER!D148/ADM!D148</f>
        <v>301.69054945054944</v>
      </c>
      <c r="E148" s="5">
        <f>EDFEDER!E148/ADM!E148</f>
        <v>375.00226757369614</v>
      </c>
      <c r="F148" s="5">
        <f>EDFEDER!F148/ADM!F148</f>
        <v>349.47078073866294</v>
      </c>
      <c r="G148" s="5">
        <f>EDFEDER!G148/ADM!G148</f>
        <v>331.17304015296367</v>
      </c>
      <c r="H148" s="5">
        <f>EDFEDER!H148/ADM!H148</f>
        <v>308.2153923038481</v>
      </c>
      <c r="I148" s="5">
        <f>EDFEDER!I148/ADM!I148</f>
        <v>348.7990844354018</v>
      </c>
      <c r="J148" s="5">
        <f>EDFEDER!J148/ADM!J148</f>
        <v>313.9298523206751</v>
      </c>
      <c r="K148" s="5">
        <f>EDFEDER!K148/ADM!K148</f>
        <v>316.0774647887324</v>
      </c>
      <c r="L148" s="5">
        <f>EDFEDER!L148/ADM!L148</f>
        <v>365.42020089285717</v>
      </c>
      <c r="M148" s="5">
        <f>EDFEDER!M148/ADM!M148</f>
        <v>411.9682663731425</v>
      </c>
      <c r="N148" s="5">
        <f>EDFEDER!N148/ADM!N148</f>
        <v>457.9957378795951</v>
      </c>
      <c r="O148" s="5">
        <f>EDFEDER!O148/ADM!O148</f>
        <v>531.9352245113577</v>
      </c>
      <c r="P148" s="5">
        <f>EDFEDER!P148/ADM!P148</f>
        <v>580.043387755102</v>
      </c>
      <c r="Q148" s="5">
        <f>EDFEDER!Q148/ADM!Q148</f>
        <v>564.1167664670659</v>
      </c>
      <c r="R148" s="5">
        <f>EDFEDER!R148/ADM!R148</f>
        <v>493.05922662750856</v>
      </c>
      <c r="S148" s="5">
        <f>EDFEDER!S148/ADM!S148</f>
        <v>424.17331363860166</v>
      </c>
      <c r="T148" s="5">
        <f>EDFEDER!T148/ADM!T148</f>
        <v>409.8544117647059</v>
      </c>
      <c r="U148" s="5">
        <f>EDFEDER!U148/ADM!U148</f>
        <v>411.76730769230767</v>
      </c>
      <c r="V148" s="5">
        <f>EDFEDER!V148/ADM!V148</f>
        <v>504.9285203094778</v>
      </c>
      <c r="W148" s="5">
        <f>EDFEDER!W148/ADM!W148</f>
        <v>548.9750708353688</v>
      </c>
      <c r="X148" s="5">
        <f>EDFEDER!X148/ADM!X148</f>
        <v>635.0499605328071</v>
      </c>
    </row>
    <row r="149" spans="1:24" ht="12">
      <c r="A149">
        <v>134</v>
      </c>
      <c r="B149" s="1" t="s">
        <v>32</v>
      </c>
      <c r="C149" s="5">
        <f>EDFEDER!C149/ADM!C149</f>
        <v>236.95545977011494</v>
      </c>
      <c r="D149" s="5">
        <f>EDFEDER!D149/ADM!D149</f>
        <v>286.73079676792474</v>
      </c>
      <c r="E149" s="5">
        <f>EDFEDER!E149/ADM!E149</f>
        <v>258.15538382277174</v>
      </c>
      <c r="F149" s="5">
        <f>EDFEDER!F149/ADM!F149</f>
        <v>244.9034952056913</v>
      </c>
      <c r="G149" s="5">
        <f>EDFEDER!G149/ADM!G149</f>
        <v>262.6174558960074</v>
      </c>
      <c r="H149" s="5">
        <f>EDFEDER!H149/ADM!H149</f>
        <v>300.8630378434422</v>
      </c>
      <c r="I149" s="5">
        <f>EDFEDER!I149/ADM!I149</f>
        <v>299.2262476508666</v>
      </c>
      <c r="J149" s="5">
        <f>EDFEDER!J149/ADM!J149</f>
        <v>260.39111349036403</v>
      </c>
      <c r="K149" s="5">
        <f>EDFEDER!K149/ADM!K149</f>
        <v>281.6862337093418</v>
      </c>
      <c r="L149" s="5">
        <f>EDFEDER!L149/ADM!L149</f>
        <v>326.6155835394648</v>
      </c>
      <c r="M149" s="5">
        <f>EDFEDER!M149/ADM!M149</f>
        <v>382.9421275382158</v>
      </c>
      <c r="N149" s="5">
        <f>EDFEDER!N149/ADM!N149</f>
        <v>376.3689466960864</v>
      </c>
      <c r="O149" s="5">
        <f>EDFEDER!O149/ADM!O149</f>
        <v>463.6739983384761</v>
      </c>
      <c r="P149" s="5">
        <f>EDFEDER!P149/ADM!P149</f>
        <v>524.3963741920038</v>
      </c>
      <c r="Q149" s="5">
        <f>EDFEDER!Q149/ADM!Q149</f>
        <v>500.7889558479892</v>
      </c>
      <c r="R149" s="5">
        <f>EDFEDER!R149/ADM!R149</f>
        <v>532.768276033263</v>
      </c>
      <c r="S149" s="5">
        <f>EDFEDER!S149/ADM!S149</f>
        <v>465.5702924576706</v>
      </c>
      <c r="T149" s="5">
        <f>EDFEDER!T149/ADM!T149</f>
        <v>493.19549068161086</v>
      </c>
      <c r="U149" s="5">
        <f>EDFEDER!U149/ADM!U149</f>
        <v>534.6768203072812</v>
      </c>
      <c r="V149" s="5">
        <f>EDFEDER!V149/ADM!V149</f>
        <v>525.458060731539</v>
      </c>
      <c r="W149" s="5">
        <f>EDFEDER!W149/ADM!W149</f>
        <v>601.7801977680463</v>
      </c>
      <c r="X149" s="5">
        <f>EDFEDER!X149/ADM!X149</f>
        <v>826.2696102578963</v>
      </c>
    </row>
    <row r="150" spans="1:24" ht="12">
      <c r="A150">
        <v>135</v>
      </c>
      <c r="B150" s="1" t="s">
        <v>33</v>
      </c>
      <c r="C150" s="5">
        <f>EDFEDER!C150/ADM!C150</f>
        <v>113.72873735481454</v>
      </c>
      <c r="D150" s="5">
        <f>EDFEDER!D150/ADM!D150</f>
        <v>135.70924016800305</v>
      </c>
      <c r="E150" s="5">
        <f>EDFEDER!E150/ADM!E150</f>
        <v>139.143854207057</v>
      </c>
      <c r="F150" s="5">
        <f>EDFEDER!F150/ADM!F150</f>
        <v>144.63810463968412</v>
      </c>
      <c r="G150" s="5">
        <f>EDFEDER!G150/ADM!G150</f>
        <v>172.40953914268465</v>
      </c>
      <c r="H150" s="5">
        <f>EDFEDER!H150/ADM!H150</f>
        <v>175.77875</v>
      </c>
      <c r="I150" s="5">
        <f>EDFEDER!I150/ADM!I150</f>
        <v>207.13903518011375</v>
      </c>
      <c r="J150" s="5">
        <f>EDFEDER!J150/ADM!J150</f>
        <v>223.76452862677573</v>
      </c>
      <c r="K150" s="5">
        <f>EDFEDER!K150/ADM!K150</f>
        <v>237.43321693583587</v>
      </c>
      <c r="L150" s="5">
        <f>EDFEDER!L150/ADM!L150</f>
        <v>256.7829892280072</v>
      </c>
      <c r="M150" s="5">
        <f>EDFEDER!M150/ADM!M150</f>
        <v>292.4306996819627</v>
      </c>
      <c r="N150" s="5">
        <f>EDFEDER!N150/ADM!N150</f>
        <v>319.4742173112339</v>
      </c>
      <c r="O150" s="5">
        <f>EDFEDER!O150/ADM!O150</f>
        <v>320.96836974017015</v>
      </c>
      <c r="P150" s="5">
        <f>EDFEDER!P150/ADM!P150</f>
        <v>380.07899378309924</v>
      </c>
      <c r="Q150" s="5">
        <f>EDFEDER!Q150/ADM!Q150</f>
        <v>460.9541263254956</v>
      </c>
      <c r="R150" s="5">
        <f>EDFEDER!R150/ADM!R150</f>
        <v>419.5150616157006</v>
      </c>
      <c r="S150" s="5">
        <f>EDFEDER!S150/ADM!S150</f>
        <v>434.5718232044199</v>
      </c>
      <c r="T150" s="5">
        <f>EDFEDER!T150/ADM!T150</f>
        <v>432.28801843317973</v>
      </c>
      <c r="U150" s="5">
        <f>EDFEDER!U150/ADM!U150</f>
        <v>426.99610359844144</v>
      </c>
      <c r="V150" s="5">
        <f>EDFEDER!V150/ADM!V150</f>
        <v>494.46549460638056</v>
      </c>
      <c r="W150" s="5">
        <f>EDFEDER!W150/ADM!W150</f>
        <v>503.0805937859609</v>
      </c>
      <c r="X150" s="5">
        <f>EDFEDER!X150/ADM!X150</f>
        <v>497.65223748544815</v>
      </c>
    </row>
    <row r="151" spans="1:24" ht="12">
      <c r="A151">
        <v>136</v>
      </c>
      <c r="B151" s="1" t="s">
        <v>34</v>
      </c>
      <c r="C151" s="5">
        <f>EDFEDER!C151/ADM!C151</f>
        <v>360.1053457357391</v>
      </c>
      <c r="D151" s="5">
        <f>EDFEDER!D151/ADM!D151</f>
        <v>436.9597727272727</v>
      </c>
      <c r="E151" s="5">
        <f>EDFEDER!E151/ADM!E151</f>
        <v>619.2197689051596</v>
      </c>
      <c r="F151" s="5">
        <f>EDFEDER!F151/ADM!F151</f>
        <v>444.8604597701149</v>
      </c>
      <c r="G151" s="5">
        <f>EDFEDER!G151/ADM!G151</f>
        <v>701.4127353009528</v>
      </c>
      <c r="H151" s="5">
        <f>EDFEDER!H151/ADM!H151</f>
        <v>689.8677119628339</v>
      </c>
      <c r="I151" s="5">
        <f>EDFEDER!I151/ADM!I151</f>
        <v>850.8512062795799</v>
      </c>
      <c r="J151" s="5">
        <f>EDFEDER!J151/ADM!J151</f>
        <v>815.758462421113</v>
      </c>
      <c r="K151" s="5">
        <f>EDFEDER!K151/ADM!K151</f>
        <v>725.4442834856252</v>
      </c>
      <c r="L151" s="5">
        <f>EDFEDER!L151/ADM!L151</f>
        <v>785.0476401506759</v>
      </c>
      <c r="M151" s="5">
        <f>EDFEDER!M151/ADM!M151</f>
        <v>806.2349058042034</v>
      </c>
      <c r="N151" s="5">
        <f>EDFEDER!N151/ADM!N151</f>
        <v>702.6314273522509</v>
      </c>
      <c r="O151" s="5">
        <f>EDFEDER!O151/ADM!O151</f>
        <v>731.0684813753581</v>
      </c>
      <c r="P151" s="5">
        <f>EDFEDER!P151/ADM!P151</f>
        <v>731.4425528832222</v>
      </c>
      <c r="Q151" s="5">
        <f>EDFEDER!Q151/ADM!Q151</f>
        <v>787.9373932840068</v>
      </c>
      <c r="R151" s="5">
        <f>EDFEDER!R151/ADM!R151</f>
        <v>554.7817059483726</v>
      </c>
      <c r="S151" s="5">
        <f>EDFEDER!S151/ADM!S151</f>
        <v>726.8138431481998</v>
      </c>
      <c r="T151" s="5">
        <f>EDFEDER!T151/ADM!T151</f>
        <v>578.6024107387453</v>
      </c>
      <c r="U151" s="5">
        <f>EDFEDER!U151/ADM!U151</f>
        <v>731.3536278735633</v>
      </c>
      <c r="V151" s="5">
        <f>EDFEDER!V151/ADM!V151</f>
        <v>764.6757305618369</v>
      </c>
      <c r="W151" s="5">
        <f>EDFEDER!W151/ADM!W151</f>
        <v>805.7489813781859</v>
      </c>
      <c r="X151" s="5">
        <f>EDFEDER!X151/ADM!X151</f>
        <v>797.0626776142262</v>
      </c>
    </row>
    <row r="153" spans="2:24" ht="12">
      <c r="B153" s="1" t="s">
        <v>35</v>
      </c>
      <c r="C153" s="5">
        <f>EDFEDER!C153/ADM!C153</f>
        <v>161.3892523523318</v>
      </c>
      <c r="D153" s="5">
        <f>EDFEDER!D153/ADM!D153</f>
        <v>170.0538732225067</v>
      </c>
      <c r="E153" s="5">
        <f>EDFEDER!E153/ADM!E153</f>
        <v>166.94806075171272</v>
      </c>
      <c r="F153" s="5">
        <f>EDFEDER!F153/ADM!F153</f>
        <v>162.65107283176528</v>
      </c>
      <c r="G153" s="5">
        <f>EDFEDER!G153/ADM!G153</f>
        <v>169.89360407599506</v>
      </c>
      <c r="H153" s="5">
        <f>EDFEDER!H153/ADM!H153</f>
        <v>182.85060524743264</v>
      </c>
      <c r="I153" s="5">
        <f>EDFEDER!I153/ADM!I153</f>
        <v>193.56007181339896</v>
      </c>
      <c r="J153" s="5">
        <f>EDFEDER!J153/ADM!J153</f>
        <v>184.7652065927329</v>
      </c>
      <c r="K153" s="5">
        <f>EDFEDER!K153/ADM!K153</f>
        <v>193.10655325626814</v>
      </c>
      <c r="L153" s="5">
        <f>EDFEDER!L153/ADM!L153</f>
        <v>201.4227602389413</v>
      </c>
      <c r="M153" s="5">
        <f>EDFEDER!M153/ADM!M153</f>
        <v>220.76110936380007</v>
      </c>
      <c r="N153" s="5">
        <f>EDFEDER!N153/ADM!N153</f>
        <v>235.28178339792467</v>
      </c>
      <c r="O153" s="5">
        <f>EDFEDER!O153/ADM!O153</f>
        <v>263.63251772753307</v>
      </c>
      <c r="P153" s="5">
        <f>EDFEDER!P153/ADM!P153</f>
        <v>289.9147849383791</v>
      </c>
      <c r="Q153" s="5">
        <f>EDFEDER!Q153/ADM!Q153</f>
        <v>295.73657169064785</v>
      </c>
      <c r="R153" s="5">
        <f>EDFEDER!R153/ADM!R153</f>
        <v>285.714410376538</v>
      </c>
      <c r="S153" s="5">
        <f>EDFEDER!S153/ADM!S153</f>
        <v>276.3261556528843</v>
      </c>
      <c r="T153" s="5">
        <f>EDFEDER!T153/ADM!T153</f>
        <v>271.86329804138023</v>
      </c>
      <c r="U153" s="5">
        <f>EDFEDER!U153/ADM!U153</f>
        <v>300.53887956481344</v>
      </c>
      <c r="V153" s="5">
        <f>EDFEDER!V153/ADM!V153</f>
        <v>326.0466148690358</v>
      </c>
      <c r="W153" s="5">
        <f>EDFEDER!W153/ADM!W153</f>
        <v>355.37263636739</v>
      </c>
      <c r="X153" s="5">
        <f>EDFEDER!X153/ADM!X153</f>
        <v>386.45101401827276</v>
      </c>
    </row>
    <row r="156" ht="12">
      <c r="B156" s="1" t="s">
        <v>36</v>
      </c>
    </row>
    <row r="158" spans="2:24" ht="12">
      <c r="B158" s="1" t="s">
        <v>37</v>
      </c>
      <c r="C158" s="5">
        <f>EDFEDER!C158/ADM!C158</f>
        <v>237.64383561643837</v>
      </c>
      <c r="D158" s="5">
        <f>EDFEDER!D158/ADM!D158</f>
        <v>252.05769230769232</v>
      </c>
      <c r="E158" s="5">
        <f>EDFEDER!E158/ADM!E158</f>
        <v>273.51173708920186</v>
      </c>
      <c r="F158" s="5">
        <f>EDFEDER!F158/ADM!F158</f>
        <v>239.13924050632912</v>
      </c>
      <c r="G158" s="5">
        <f>EDFEDER!G158/ADM!G158</f>
        <v>253.28365384615384</v>
      </c>
      <c r="H158" s="5">
        <f>EDFEDER!H158/ADM!H158</f>
        <v>213.76818181818183</v>
      </c>
      <c r="I158" s="5">
        <f>EDFEDER!I158/ADM!I158</f>
        <v>195.6824644549763</v>
      </c>
      <c r="J158" s="5">
        <f>EDFEDER!J158/ADM!J158</f>
        <v>262.7371428571429</v>
      </c>
      <c r="K158" s="5"/>
      <c r="L158" s="5"/>
      <c r="M158" s="5"/>
      <c r="N158" s="5"/>
      <c r="O158" s="5"/>
      <c r="P158" s="5"/>
      <c r="Q158" s="5"/>
      <c r="R158" s="5"/>
      <c r="S158" s="5"/>
      <c r="T158" s="5"/>
      <c r="U158" s="5"/>
      <c r="V158" s="5"/>
      <c r="W158" s="5"/>
      <c r="X158" s="5"/>
    </row>
    <row r="159" spans="2:24" ht="12">
      <c r="B159" s="1" t="s">
        <v>38</v>
      </c>
      <c r="C159" s="5">
        <f>EDFEDER!C159/ADM!C159</f>
        <v>151.21850393700788</v>
      </c>
      <c r="D159" s="5">
        <f>EDFEDER!D159/ADM!D159</f>
        <v>140.2418181818182</v>
      </c>
      <c r="E159" s="5">
        <f>EDFEDER!E159/ADM!E159</f>
        <v>167.4607843137255</v>
      </c>
      <c r="F159" s="5">
        <f>EDFEDER!F159/ADM!F159</f>
        <v>295.130081300813</v>
      </c>
      <c r="G159" s="5">
        <f>EDFEDER!G159/ADM!G159</f>
        <v>182.90371991247264</v>
      </c>
      <c r="H159" s="5">
        <f>EDFEDER!H159/ADM!H159</f>
        <v>180.57344064386317</v>
      </c>
      <c r="I159" s="5">
        <f>EDFEDER!I159/ADM!I159</f>
        <v>151.14147286821705</v>
      </c>
      <c r="J159" s="5">
        <f>EDFEDER!J159/ADM!J159</f>
        <v>163.62035225048925</v>
      </c>
      <c r="K159" s="5">
        <f>EDFEDER!K159/ADM!K159</f>
        <v>133.2600382409178</v>
      </c>
      <c r="L159" s="5">
        <f>EDFEDER!L159/ADM!L159</f>
        <v>61.52439024390244</v>
      </c>
      <c r="M159" s="5">
        <f>EDFEDER!M159/ADM!M159</f>
        <v>146.41554054054055</v>
      </c>
      <c r="N159" s="5">
        <f>EDFEDER!N159/ADM!N159</f>
        <v>231.9532062391681</v>
      </c>
      <c r="O159" s="5">
        <f>EDFEDER!O159/ADM!O159</f>
        <v>208.21413416536663</v>
      </c>
      <c r="P159" s="5">
        <f>EDFEDER!P159/ADM!P159</f>
        <v>288.38279932546374</v>
      </c>
      <c r="Q159" s="5">
        <f>EDFEDER!Q159/ADM!Q159</f>
        <v>246.33772652388797</v>
      </c>
      <c r="R159" s="5">
        <f>EDFEDER!R159/ADM!R159</f>
        <v>268.8519736842105</v>
      </c>
      <c r="S159" s="5">
        <f>EDFEDER!S159/ADM!S159</f>
        <v>296.7391304347826</v>
      </c>
      <c r="T159" s="5">
        <f>EDFEDER!T159/ADM!T159</f>
        <v>316.4614243323442</v>
      </c>
      <c r="U159" s="5">
        <f>EDFEDER!U159/ADM!U159</f>
        <v>320.1119515885023</v>
      </c>
      <c r="V159" s="5">
        <f>EDFEDER!V159/ADM!V159</f>
        <v>553.7371003134797</v>
      </c>
      <c r="W159" s="5">
        <f>EDFEDER!W159/ADM!W159</f>
        <v>440.8110437710438</v>
      </c>
      <c r="X159" s="5">
        <f>EDFEDER!X159/ADM!X159</f>
        <v>642.6031971580817</v>
      </c>
    </row>
    <row r="160" spans="2:24" ht="12">
      <c r="B160" s="1" t="s">
        <v>39</v>
      </c>
      <c r="C160" s="5">
        <f>EDFEDER!C160/ADM!C160</f>
        <v>155.13626834381552</v>
      </c>
      <c r="D160" s="5">
        <f>EDFEDER!D160/ADM!D160</f>
        <v>138.35589519650654</v>
      </c>
      <c r="E160" s="5">
        <f>EDFEDER!E160/ADM!E160</f>
        <v>149.4632516703786</v>
      </c>
      <c r="F160" s="5">
        <f>EDFEDER!F160/ADM!F160</f>
        <v>112.63333333333334</v>
      </c>
      <c r="G160" s="5">
        <f>EDFEDER!G160/ADM!G160</f>
        <v>129.1822222222222</v>
      </c>
      <c r="H160" s="5">
        <f>EDFEDER!H160/ADM!H160</f>
        <v>157.63294117647058</v>
      </c>
      <c r="I160" s="5">
        <f>EDFEDER!I160/ADM!I160</f>
        <v>151.42018779342723</v>
      </c>
      <c r="J160" s="5">
        <f>EDFEDER!J160/ADM!J160</f>
        <v>149.64476885644768</v>
      </c>
      <c r="K160" s="5"/>
      <c r="L160" s="5"/>
      <c r="M160" s="5"/>
      <c r="N160" s="5"/>
      <c r="O160" s="5"/>
      <c r="P160" s="5"/>
      <c r="Q160" s="5"/>
      <c r="R160" s="5"/>
      <c r="S160" s="5"/>
      <c r="T160" s="5"/>
      <c r="U160" s="5"/>
      <c r="V160" s="5"/>
      <c r="W160" s="5"/>
      <c r="X160" s="5"/>
    </row>
    <row r="161" spans="2:24" ht="12">
      <c r="B161" s="1" t="s">
        <v>40</v>
      </c>
      <c r="C161" s="5">
        <f>EDFEDER!C161/ADM!C161</f>
        <v>233.44758064516128</v>
      </c>
      <c r="D161" s="5">
        <f>EDFEDER!D161/ADM!D161</f>
        <v>252.97799174690508</v>
      </c>
      <c r="E161" s="5">
        <f>EDFEDER!E161/ADM!E161</f>
        <v>254.9297994269341</v>
      </c>
      <c r="F161" s="5">
        <f>EDFEDER!F161/ADM!F161</f>
        <v>448.44642857142856</v>
      </c>
      <c r="G161" s="5">
        <f>EDFEDER!G161/ADM!G161</f>
        <v>181.6328233657858</v>
      </c>
      <c r="H161" s="5">
        <f>EDFEDER!H161/ADM!H161</f>
        <v>109.64697406340058</v>
      </c>
      <c r="I161" s="5">
        <f>EDFEDER!I161/ADM!I161</f>
        <v>126.27448071216617</v>
      </c>
      <c r="J161" s="5">
        <f>EDFEDER!J161/ADM!J161</f>
        <v>118.21683309557774</v>
      </c>
      <c r="K161" s="5">
        <f>EDFEDER!K161/ADM!K161</f>
        <v>129.39238653001465</v>
      </c>
      <c r="L161" s="5">
        <f>EDFEDER!L161/ADM!L161</f>
        <v>121.54640718562874</v>
      </c>
      <c r="M161" s="5">
        <f>EDFEDER!M161/ADM!M161</f>
        <v>137.8211094890511</v>
      </c>
      <c r="N161" s="5">
        <f>EDFEDER!N161/ADM!N161</f>
        <v>132.94187779433682</v>
      </c>
      <c r="O161" s="5">
        <f>EDFEDER!O161/ADM!O161</f>
        <v>104.97861400894188</v>
      </c>
      <c r="P161" s="5">
        <f>EDFEDER!P161/ADM!P161</f>
        <v>223.77708061002178</v>
      </c>
      <c r="Q161" s="5">
        <f>EDFEDER!Q161/ADM!Q161</f>
        <v>177.41262848751836</v>
      </c>
      <c r="R161" s="5">
        <f>EDFEDER!R161/ADM!R161</f>
        <v>173.5605006954103</v>
      </c>
      <c r="S161" s="5">
        <f>EDFEDER!S161/ADM!S161</f>
        <v>125.48990578734859</v>
      </c>
      <c r="T161" s="5">
        <f>EDFEDER!T161/ADM!T161</f>
        <v>121.06013071895426</v>
      </c>
      <c r="U161" s="5">
        <f>EDFEDER!U161/ADM!U161</f>
        <v>169.71227621483376</v>
      </c>
      <c r="V161" s="5">
        <f>EDFEDER!V161/ADM!V161</f>
        <v>184.20703611457037</v>
      </c>
      <c r="W161" s="5">
        <f>EDFEDER!W161/ADM!W161</f>
        <v>158.86448780487805</v>
      </c>
      <c r="X161" s="5">
        <f>EDFEDER!X161/ADM!X161</f>
        <v>560.6599752475248</v>
      </c>
    </row>
    <row r="163" spans="2:24" ht="12">
      <c r="B163" s="1" t="s">
        <v>41</v>
      </c>
      <c r="C163" s="5">
        <f>EDFEDER!C163/ADM!C163</f>
        <v>193.29979466119096</v>
      </c>
      <c r="D163" s="5">
        <f>EDFEDER!D163/ADM!D163</f>
        <v>193.94904786412764</v>
      </c>
      <c r="E163" s="5">
        <f>EDFEDER!E163/ADM!E163</f>
        <v>207.86791443850268</v>
      </c>
      <c r="F163" s="5">
        <f>EDFEDER!F163/ADM!F163</f>
        <v>303.63607760880967</v>
      </c>
      <c r="G163" s="5">
        <f>EDFEDER!G163/ADM!G163</f>
        <v>177.206106870229</v>
      </c>
      <c r="H163" s="5">
        <f>EDFEDER!H163/ADM!H163</f>
        <v>152.43082788671023</v>
      </c>
      <c r="I163" s="5">
        <f>EDFEDER!I163/ADM!I163</f>
        <v>147.1767925561029</v>
      </c>
      <c r="J163" s="5">
        <f>EDFEDER!J163/ADM!J163</f>
        <v>152.3709677419355</v>
      </c>
      <c r="K163" s="5">
        <f>EDFEDER!K163/ADM!K163</f>
        <v>131.06965174129354</v>
      </c>
      <c r="L163" s="5">
        <f>EDFEDER!L163/ADM!L163</f>
        <v>93.80676328502416</v>
      </c>
      <c r="M163" s="5">
        <f>EDFEDER!M163/ADM!M163</f>
        <v>141.80537196554425</v>
      </c>
      <c r="N163" s="5">
        <f>EDFEDER!N163/ADM!N163</f>
        <v>178.71875</v>
      </c>
      <c r="O163" s="5">
        <f>EDFEDER!O163/ADM!O163</f>
        <v>155.4160899390244</v>
      </c>
      <c r="P163" s="5">
        <f>EDFEDER!P163/ADM!P163</f>
        <v>260.19456273764257</v>
      </c>
      <c r="Q163" s="5">
        <f>EDFEDER!Q163/ADM!Q163</f>
        <v>209.89518633540374</v>
      </c>
      <c r="R163" s="5">
        <f>EDFEDER!R163/ADM!R163</f>
        <v>217.2207987942728</v>
      </c>
      <c r="S163" s="5">
        <f>EDFEDER!S163/ADM!S163</f>
        <v>206.49929078014185</v>
      </c>
      <c r="T163" s="5">
        <f>EDFEDER!T163/ADM!T163</f>
        <v>212.5823488533704</v>
      </c>
      <c r="U163" s="5">
        <f>EDFEDER!U163/ADM!U163</f>
        <v>238.6063756063756</v>
      </c>
      <c r="V163" s="5">
        <f>EDFEDER!V163/ADM!V163</f>
        <v>347.8157668285913</v>
      </c>
      <c r="W163" s="5">
        <f>EDFEDER!W163/ADM!W163</f>
        <v>277.30596888260254</v>
      </c>
      <c r="X163" s="5">
        <f>EDFEDER!X163/ADM!X163</f>
        <v>594.3098905908096</v>
      </c>
    </row>
    <row r="165" spans="2:24" ht="12">
      <c r="B165" s="1" t="s">
        <v>145</v>
      </c>
      <c r="C165" s="5">
        <f>C52</f>
        <v>232.73854858294365</v>
      </c>
      <c r="D165" s="5">
        <f aca="true" t="shared" si="0" ref="D165:X165">D52</f>
        <v>246.88018350088234</v>
      </c>
      <c r="E165" s="5">
        <f t="shared" si="0"/>
        <v>228.72064945248238</v>
      </c>
      <c r="F165" s="5">
        <f t="shared" si="0"/>
        <v>238.4832055505885</v>
      </c>
      <c r="G165" s="5">
        <f t="shared" si="0"/>
        <v>236.15790984257256</v>
      </c>
      <c r="H165" s="5">
        <f t="shared" si="0"/>
        <v>257.0670219800647</v>
      </c>
      <c r="I165" s="5">
        <f t="shared" si="0"/>
        <v>263.96683029538116</v>
      </c>
      <c r="J165" s="5">
        <f t="shared" si="0"/>
        <v>284.2701808676842</v>
      </c>
      <c r="K165" s="5">
        <f t="shared" si="0"/>
        <v>294.6963129598358</v>
      </c>
      <c r="L165" s="5">
        <f t="shared" si="0"/>
        <v>320.0748567791216</v>
      </c>
      <c r="M165" s="5">
        <f t="shared" si="0"/>
        <v>356.19263259009995</v>
      </c>
      <c r="N165" s="5">
        <f t="shared" si="0"/>
        <v>400.30605153690516</v>
      </c>
      <c r="O165" s="5">
        <f t="shared" si="0"/>
        <v>399.41142004249815</v>
      </c>
      <c r="P165" s="5">
        <f t="shared" si="0"/>
        <v>457.52608376963343</v>
      </c>
      <c r="Q165" s="5">
        <f t="shared" si="0"/>
        <v>447.64422883515107</v>
      </c>
      <c r="R165" s="5">
        <f t="shared" si="0"/>
        <v>443.0077575200308</v>
      </c>
      <c r="S165" s="5">
        <f t="shared" si="0"/>
        <v>433.23188676755234</v>
      </c>
      <c r="T165" s="5">
        <f t="shared" si="0"/>
        <v>413.98102018548826</v>
      </c>
      <c r="U165" s="5">
        <f t="shared" si="0"/>
        <v>485.7438606533696</v>
      </c>
      <c r="V165" s="5">
        <f t="shared" si="0"/>
        <v>484.6979933959115</v>
      </c>
      <c r="W165" s="5">
        <f t="shared" si="0"/>
        <v>561.2387765906014</v>
      </c>
      <c r="X165" s="5">
        <f t="shared" si="0"/>
        <v>608.4800215883977</v>
      </c>
    </row>
    <row r="167" spans="2:24" ht="12">
      <c r="B167" s="1" t="s">
        <v>43</v>
      </c>
      <c r="C167" s="5">
        <f>EDFEDER!C167/ADM!C167</f>
        <v>185.65225320843638</v>
      </c>
      <c r="D167" s="5">
        <f>EDFEDER!D167/ADM!D167</f>
        <v>195.94129028152827</v>
      </c>
      <c r="E167" s="5">
        <f>EDFEDER!E167/ADM!E167</f>
        <v>187.7571991749728</v>
      </c>
      <c r="F167" s="5">
        <f>EDFEDER!F167/ADM!F167</f>
        <v>188.43636775618876</v>
      </c>
      <c r="G167" s="5">
        <f>EDFEDER!G167/ADM!G167</f>
        <v>192.46443820364857</v>
      </c>
      <c r="H167" s="5">
        <f>EDFEDER!H167/ADM!H167</f>
        <v>208.1385477720794</v>
      </c>
      <c r="I167" s="5">
        <f>EDFEDER!I167/ADM!I167</f>
        <v>217.54080644191058</v>
      </c>
      <c r="J167" s="5">
        <f>EDFEDER!J167/ADM!J167</f>
        <v>218.82086088383414</v>
      </c>
      <c r="K167" s="5">
        <f>EDFEDER!K167/ADM!K167</f>
        <v>227.95718683293552</v>
      </c>
      <c r="L167" s="5">
        <f>EDFEDER!L167/ADM!L167</f>
        <v>242.30644183961317</v>
      </c>
      <c r="M167" s="5">
        <f>EDFEDER!M167/ADM!M167</f>
        <v>268.26347528482125</v>
      </c>
      <c r="N167" s="5">
        <f>EDFEDER!N167/ADM!N167</f>
        <v>292.3192317158313</v>
      </c>
      <c r="O167" s="5">
        <f>EDFEDER!O167/ADM!O167</f>
        <v>309.3727351742977</v>
      </c>
      <c r="P167" s="5">
        <f>EDFEDER!P167/ADM!P167</f>
        <v>348.9834642153041</v>
      </c>
      <c r="Q167" s="5">
        <f>EDFEDER!Q167/ADM!Q167</f>
        <v>348.0482888461943</v>
      </c>
      <c r="R167" s="5">
        <f>EDFEDER!R167/ADM!R167</f>
        <v>339.6011489555813</v>
      </c>
      <c r="S167" s="5">
        <f>EDFEDER!S167/ADM!S167</f>
        <v>329.5603329539572</v>
      </c>
      <c r="T167" s="5">
        <f>EDFEDER!T167/ADM!T167</f>
        <v>319.7821052932197</v>
      </c>
      <c r="U167" s="5">
        <f>EDFEDER!U167/ADM!U167</f>
        <v>362.7857281106116</v>
      </c>
      <c r="V167" s="5">
        <f>EDFEDER!V167/ADM!V167</f>
        <v>379.0259382707622</v>
      </c>
      <c r="W167" s="5">
        <f>EDFEDER!W167/ADM!W167</f>
        <v>423.43208442154935</v>
      </c>
      <c r="X167" s="5">
        <f>EDFEDER!X167/ADM!X167</f>
        <v>459.3497241307276</v>
      </c>
    </row>
    <row r="168" spans="2:24" ht="12">
      <c r="B168" s="10" t="s">
        <v>44</v>
      </c>
      <c r="D168" s="11">
        <f aca="true" t="shared" si="1" ref="D168:U168">((D167-C167)/C167)</f>
        <v>0.05542101911114504</v>
      </c>
      <c r="E168" s="11">
        <f t="shared" si="1"/>
        <v>-0.04176807805438334</v>
      </c>
      <c r="F168" s="11">
        <f t="shared" si="1"/>
        <v>0.003617270518522292</v>
      </c>
      <c r="G168" s="11">
        <f t="shared" si="1"/>
        <v>0.02137629001993708</v>
      </c>
      <c r="H168" s="11">
        <f t="shared" si="1"/>
        <v>0.08143899057261626</v>
      </c>
      <c r="I168" s="11">
        <f t="shared" si="1"/>
        <v>0.04517307711845409</v>
      </c>
      <c r="J168" s="11">
        <f t="shared" si="1"/>
        <v>0.005884203809207528</v>
      </c>
      <c r="K168" s="11">
        <f t="shared" si="1"/>
        <v>0.0417525363541623</v>
      </c>
      <c r="L168" s="11">
        <f t="shared" si="1"/>
        <v>0.06294714900651009</v>
      </c>
      <c r="M168" s="11">
        <f t="shared" si="1"/>
        <v>0.10712481784693736</v>
      </c>
      <c r="N168" s="11">
        <f t="shared" si="1"/>
        <v>0.089672127021651</v>
      </c>
      <c r="O168" s="11">
        <f t="shared" si="1"/>
        <v>0.058338629854653004</v>
      </c>
      <c r="P168" s="11">
        <f t="shared" si="1"/>
        <v>0.1280356170322833</v>
      </c>
      <c r="Q168" s="11">
        <f t="shared" si="1"/>
        <v>-0.002679712550887072</v>
      </c>
      <c r="R168" s="11">
        <f t="shared" si="1"/>
        <v>-0.02427002275637053</v>
      </c>
      <c r="S168" s="11">
        <f t="shared" si="1"/>
        <v>-0.029566495968885668</v>
      </c>
      <c r="T168" s="11">
        <f t="shared" si="1"/>
        <v>-0.02967052367344109</v>
      </c>
      <c r="U168" s="11">
        <f t="shared" si="1"/>
        <v>0.1344778901182115</v>
      </c>
      <c r="V168" s="11">
        <f>((V167-U167)/U167)</f>
        <v>0.044765295053721135</v>
      </c>
      <c r="W168" s="11">
        <f>((W167-V167)/V167)</f>
        <v>0.11715859435209691</v>
      </c>
      <c r="X168" s="11">
        <f>((X167-W167)/W167)</f>
        <v>0.08482503105130866</v>
      </c>
    </row>
    <row r="169" spans="2:24" ht="12">
      <c r="B169" s="1" t="s">
        <v>45</v>
      </c>
      <c r="C169" s="5">
        <f aca="true" t="shared" si="2" ref="C169:W169">AVERAGE(C10:C50,C57:C151,C158:C161)</f>
        <v>198.30776938212364</v>
      </c>
      <c r="D169" s="5">
        <f t="shared" si="2"/>
        <v>208.34433072461562</v>
      </c>
      <c r="E169" s="5">
        <f t="shared" si="2"/>
        <v>215.0477053651413</v>
      </c>
      <c r="F169" s="5">
        <f t="shared" si="2"/>
        <v>208.10214090858304</v>
      </c>
      <c r="G169" s="5">
        <f t="shared" si="2"/>
        <v>211.84754293737174</v>
      </c>
      <c r="H169" s="5">
        <f t="shared" si="2"/>
        <v>222.3240121428747</v>
      </c>
      <c r="I169" s="5">
        <f t="shared" si="2"/>
        <v>237.8170980456915</v>
      </c>
      <c r="J169" s="5">
        <f t="shared" si="2"/>
        <v>229.3304839066175</v>
      </c>
      <c r="K169" s="5">
        <f t="shared" si="2"/>
        <v>244.05650736324444</v>
      </c>
      <c r="L169" s="6">
        <f t="shared" si="2"/>
        <v>257.8806527670848</v>
      </c>
      <c r="M169" s="6">
        <f t="shared" si="2"/>
        <v>281.1791570376783</v>
      </c>
      <c r="N169" s="5">
        <f t="shared" si="2"/>
        <v>311.36687421718614</v>
      </c>
      <c r="O169" s="5">
        <f t="shared" si="2"/>
        <v>349.3445632220547</v>
      </c>
      <c r="P169" s="5">
        <f t="shared" si="2"/>
        <v>392.1515867268734</v>
      </c>
      <c r="Q169" s="5">
        <f t="shared" si="2"/>
        <v>396.9789299761501</v>
      </c>
      <c r="R169" s="5">
        <f t="shared" si="2"/>
        <v>381.2823387315441</v>
      </c>
      <c r="S169" s="5">
        <f t="shared" si="2"/>
        <v>368.27043272545774</v>
      </c>
      <c r="T169" s="5">
        <f t="shared" si="2"/>
        <v>367.6499644914034</v>
      </c>
      <c r="U169" s="5">
        <f t="shared" si="2"/>
        <v>399.8622286494345</v>
      </c>
      <c r="V169" s="5">
        <f t="shared" si="2"/>
        <v>437.70364772582957</v>
      </c>
      <c r="W169" s="5">
        <f t="shared" si="2"/>
        <v>479.37883667852617</v>
      </c>
      <c r="X169" s="5">
        <f>AVERAGE(X10:X50,X57:X151,X158:X161)</f>
        <v>533.8732144025927</v>
      </c>
    </row>
    <row r="170" spans="2:24" ht="12">
      <c r="B170" s="1" t="s">
        <v>46</v>
      </c>
      <c r="C170" s="5">
        <f aca="true" t="shared" si="3" ref="C170:W170">MIN(C10:C50,C57:C151,C158:C161)</f>
        <v>43.38381274675691</v>
      </c>
      <c r="D170" s="5">
        <f t="shared" si="3"/>
        <v>45.19478527607362</v>
      </c>
      <c r="E170" s="5">
        <f t="shared" si="3"/>
        <v>1.2553191489361701</v>
      </c>
      <c r="F170" s="5">
        <f t="shared" si="3"/>
        <v>5.8347568988173455</v>
      </c>
      <c r="G170" s="5">
        <f t="shared" si="3"/>
        <v>4.037049861495845</v>
      </c>
      <c r="H170" s="5">
        <f t="shared" si="3"/>
        <v>9.294890510948905</v>
      </c>
      <c r="I170" s="5">
        <f t="shared" si="3"/>
        <v>4.18433870363432</v>
      </c>
      <c r="J170" s="5">
        <f t="shared" si="3"/>
        <v>9.317411402157164</v>
      </c>
      <c r="K170" s="5">
        <f t="shared" si="3"/>
        <v>2.8562091503267975</v>
      </c>
      <c r="L170" s="6">
        <f t="shared" si="3"/>
        <v>0.86941431670282</v>
      </c>
      <c r="M170" s="6">
        <f t="shared" si="3"/>
        <v>3.447952548330404</v>
      </c>
      <c r="N170" s="5">
        <f t="shared" si="3"/>
        <v>4.522048997772829</v>
      </c>
      <c r="O170" s="5">
        <f t="shared" si="3"/>
        <v>3.246226821905994</v>
      </c>
      <c r="P170" s="5">
        <f t="shared" si="3"/>
        <v>3.874946649594537</v>
      </c>
      <c r="Q170" s="5">
        <f t="shared" si="3"/>
        <v>4.321566939302626</v>
      </c>
      <c r="R170" s="5">
        <f t="shared" si="3"/>
        <v>5.232263513513513</v>
      </c>
      <c r="S170" s="5">
        <f t="shared" si="3"/>
        <v>5.168771043771044</v>
      </c>
      <c r="T170" s="5">
        <f t="shared" si="3"/>
        <v>2.946022727272727</v>
      </c>
      <c r="U170" s="5">
        <f t="shared" si="3"/>
        <v>3.646613545816733</v>
      </c>
      <c r="V170" s="5">
        <f t="shared" si="3"/>
        <v>0</v>
      </c>
      <c r="W170" s="5">
        <f t="shared" si="3"/>
        <v>3.9385584875935407</v>
      </c>
      <c r="X170" s="5">
        <f>MIN(X10:X50,X57:X151,X158:X161)</f>
        <v>3.8051750380517504</v>
      </c>
    </row>
    <row r="171" spans="2:24" ht="12">
      <c r="B171" s="1" t="s">
        <v>47</v>
      </c>
      <c r="C171" s="5">
        <f aca="true" t="shared" si="4" ref="C171:W171">MAX(C10:C50,C57:C151,C158:C161)</f>
        <v>521.442846328539</v>
      </c>
      <c r="D171" s="5">
        <f t="shared" si="4"/>
        <v>545.390289449113</v>
      </c>
      <c r="E171" s="5">
        <f t="shared" si="4"/>
        <v>619.2197689051596</v>
      </c>
      <c r="F171" s="5">
        <f t="shared" si="4"/>
        <v>499.8695238095238</v>
      </c>
      <c r="G171" s="5">
        <f t="shared" si="4"/>
        <v>701.4127353009528</v>
      </c>
      <c r="H171" s="5">
        <f t="shared" si="4"/>
        <v>689.8677119628339</v>
      </c>
      <c r="I171" s="5">
        <f t="shared" si="4"/>
        <v>850.8512062795799</v>
      </c>
      <c r="J171" s="5">
        <f t="shared" si="4"/>
        <v>815.758462421113</v>
      </c>
      <c r="K171" s="5">
        <f t="shared" si="4"/>
        <v>821.6933895921238</v>
      </c>
      <c r="L171" s="6">
        <f t="shared" si="4"/>
        <v>785.0476401506759</v>
      </c>
      <c r="M171" s="6">
        <f t="shared" si="4"/>
        <v>806.2349058042034</v>
      </c>
      <c r="N171" s="5">
        <f t="shared" si="4"/>
        <v>793.6474090407938</v>
      </c>
      <c r="O171" s="5">
        <f t="shared" si="4"/>
        <v>731.0684813753581</v>
      </c>
      <c r="P171" s="5">
        <f t="shared" si="4"/>
        <v>821.2624942334307</v>
      </c>
      <c r="Q171" s="5">
        <f t="shared" si="4"/>
        <v>1019.1647173489279</v>
      </c>
      <c r="R171" s="5">
        <f t="shared" si="4"/>
        <v>981.5008160410353</v>
      </c>
      <c r="S171" s="5">
        <f t="shared" si="4"/>
        <v>987.7837711069418</v>
      </c>
      <c r="T171" s="5">
        <f t="shared" si="4"/>
        <v>907.792220343078</v>
      </c>
      <c r="U171" s="5">
        <f t="shared" si="4"/>
        <v>1049.435968562182</v>
      </c>
      <c r="V171" s="5">
        <f t="shared" si="4"/>
        <v>1105.3296329113923</v>
      </c>
      <c r="W171" s="5">
        <f t="shared" si="4"/>
        <v>1171.9109809050483</v>
      </c>
      <c r="X171" s="5">
        <f>MAX(X10:X50,X57:X151,X158:X161)</f>
        <v>1315.8536761284317</v>
      </c>
    </row>
    <row r="172" spans="2:24" ht="12">
      <c r="B172" s="1" t="s">
        <v>48</v>
      </c>
      <c r="C172" s="5">
        <f aca="true" t="shared" si="5" ref="C172:U172">C171-C170</f>
        <v>478.05903358178205</v>
      </c>
      <c r="D172" s="5">
        <f t="shared" si="5"/>
        <v>500.19550417303935</v>
      </c>
      <c r="E172" s="5">
        <f t="shared" si="5"/>
        <v>617.9644497562234</v>
      </c>
      <c r="F172" s="5">
        <f t="shared" si="5"/>
        <v>494.0347669107065</v>
      </c>
      <c r="G172" s="5">
        <f t="shared" si="5"/>
        <v>697.375685439457</v>
      </c>
      <c r="H172" s="5">
        <f t="shared" si="5"/>
        <v>680.572821451885</v>
      </c>
      <c r="I172" s="5">
        <f t="shared" si="5"/>
        <v>846.6668675759455</v>
      </c>
      <c r="J172" s="5">
        <f t="shared" si="5"/>
        <v>806.4410510189558</v>
      </c>
      <c r="K172" s="5">
        <f t="shared" si="5"/>
        <v>818.837180441797</v>
      </c>
      <c r="L172" s="6">
        <f t="shared" si="5"/>
        <v>784.1782258339731</v>
      </c>
      <c r="M172" s="6">
        <f t="shared" si="5"/>
        <v>802.7869532558731</v>
      </c>
      <c r="N172" s="5">
        <f t="shared" si="5"/>
        <v>789.125360043021</v>
      </c>
      <c r="O172" s="5">
        <f t="shared" si="5"/>
        <v>727.8222545534521</v>
      </c>
      <c r="P172" s="5">
        <f t="shared" si="5"/>
        <v>817.3875475838362</v>
      </c>
      <c r="Q172" s="5">
        <f t="shared" si="5"/>
        <v>1014.8431504096252</v>
      </c>
      <c r="R172" s="5">
        <f t="shared" si="5"/>
        <v>976.2685525275217</v>
      </c>
      <c r="S172" s="5">
        <f t="shared" si="5"/>
        <v>982.6150000631708</v>
      </c>
      <c r="T172" s="5">
        <f t="shared" si="5"/>
        <v>904.8461976158053</v>
      </c>
      <c r="U172" s="5">
        <f t="shared" si="5"/>
        <v>1045.7893550163653</v>
      </c>
      <c r="V172" s="5">
        <f>V171-V170</f>
        <v>1105.3296329113923</v>
      </c>
      <c r="W172" s="5">
        <f>W171-W170</f>
        <v>1167.9724224174547</v>
      </c>
      <c r="X172" s="5">
        <f>X171-X170</f>
        <v>1312.04850109038</v>
      </c>
    </row>
    <row r="175" ht="12">
      <c r="B175" t="s">
        <v>72</v>
      </c>
    </row>
    <row r="176" spans="2:24" ht="12">
      <c r="B176" s="36" t="s">
        <v>50</v>
      </c>
      <c r="C176" s="19"/>
      <c r="D176" s="5"/>
      <c r="E176" s="5"/>
      <c r="F176" s="5"/>
      <c r="G176" s="5"/>
      <c r="H176" s="5"/>
      <c r="I176" s="5"/>
      <c r="J176" s="5"/>
      <c r="K176" s="5"/>
      <c r="L176" s="6"/>
      <c r="M176" s="6"/>
      <c r="N176" s="5"/>
      <c r="O176" s="5"/>
      <c r="P176" s="5"/>
      <c r="Q176" s="5"/>
      <c r="R176" s="5"/>
      <c r="S176" s="5"/>
      <c r="T176" s="5"/>
      <c r="U176" s="5"/>
      <c r="V176" s="5"/>
      <c r="W176" s="5"/>
      <c r="X176" s="5"/>
    </row>
    <row r="177" spans="2:3" ht="12">
      <c r="B177" s="36" t="s">
        <v>51</v>
      </c>
      <c r="C177" s="19"/>
    </row>
    <row r="178" spans="2:20" ht="12">
      <c r="B178" s="36" t="s">
        <v>52</v>
      </c>
      <c r="C178" s="19"/>
      <c r="D178" s="5"/>
      <c r="E178" s="5"/>
      <c r="F178" s="5"/>
      <c r="G178" s="5"/>
      <c r="H178" s="5"/>
      <c r="I178" s="5"/>
      <c r="J178" s="5"/>
      <c r="K178" s="5"/>
      <c r="L178" s="6"/>
      <c r="M178" s="6"/>
      <c r="N178" s="5"/>
      <c r="O178" s="5"/>
      <c r="P178" s="5"/>
      <c r="Q178" s="5"/>
      <c r="R178" s="5"/>
      <c r="S178" s="5"/>
      <c r="T178" s="5"/>
    </row>
    <row r="179" spans="2:15" ht="12">
      <c r="B179" s="36" t="s">
        <v>53</v>
      </c>
      <c r="C179" s="19"/>
      <c r="O179" s="1"/>
    </row>
    <row r="180" spans="2:15" ht="12">
      <c r="B180" s="36" t="s">
        <v>54</v>
      </c>
      <c r="C180" s="19"/>
      <c r="D180" s="5"/>
      <c r="E180" s="5"/>
      <c r="F180" s="5"/>
      <c r="G180" s="5"/>
      <c r="H180" s="5"/>
      <c r="I180" s="5"/>
      <c r="J180" s="5"/>
      <c r="K180" s="5"/>
      <c r="O180" s="6"/>
    </row>
    <row r="181" spans="2:11" ht="12">
      <c r="B181" s="36" t="s">
        <v>55</v>
      </c>
      <c r="C181" s="19"/>
      <c r="D181" s="5"/>
      <c r="E181" s="5"/>
      <c r="F181" s="5"/>
      <c r="G181" s="5"/>
      <c r="H181" s="5"/>
      <c r="I181" s="5"/>
      <c r="J181" s="5"/>
      <c r="K181" s="5"/>
    </row>
    <row r="182" spans="2:3" ht="12">
      <c r="B182" s="36" t="s">
        <v>56</v>
      </c>
      <c r="C182" s="19"/>
    </row>
    <row r="183" spans="2:3" ht="12">
      <c r="B183" s="36" t="s">
        <v>57</v>
      </c>
      <c r="C183" s="19"/>
    </row>
    <row r="184" spans="2:3" ht="12">
      <c r="B184" s="36" t="s">
        <v>64</v>
      </c>
      <c r="C184" s="19"/>
    </row>
    <row r="185" spans="2:3" ht="12">
      <c r="B185" s="31" t="s">
        <v>24</v>
      </c>
      <c r="C185" s="37"/>
    </row>
    <row r="186" spans="2:3" ht="12">
      <c r="B186" s="19" t="s">
        <v>25</v>
      </c>
      <c r="C186" s="19"/>
    </row>
    <row r="187" ht="12">
      <c r="B187" s="36" t="s">
        <v>0</v>
      </c>
    </row>
    <row r="188" ht="12">
      <c r="B188" s="36" t="s">
        <v>29</v>
      </c>
    </row>
    <row r="189" ht="12">
      <c r="B189" s="36" t="s">
        <v>2</v>
      </c>
    </row>
    <row r="190" ht="12">
      <c r="B190" s="36" t="s">
        <v>1</v>
      </c>
    </row>
    <row r="191" ht="12">
      <c r="B191" s="19"/>
    </row>
    <row r="192" ht="12">
      <c r="B192" s="1"/>
    </row>
    <row r="193" spans="2:3" ht="12">
      <c r="B193" s="39" t="s">
        <v>73</v>
      </c>
      <c r="C193" s="19"/>
    </row>
    <row r="194" spans="2:3" ht="12">
      <c r="B194" s="19"/>
      <c r="C194" s="39" t="s">
        <v>26</v>
      </c>
    </row>
    <row r="195" spans="2:3" ht="12">
      <c r="B195" s="19"/>
      <c r="C195" s="39" t="s">
        <v>27</v>
      </c>
    </row>
    <row r="196" spans="2:3" ht="12">
      <c r="B196" s="19"/>
      <c r="C196" s="19" t="s">
        <v>23</v>
      </c>
    </row>
    <row r="197" ht="12">
      <c r="B197" s="1"/>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X213"/>
  <sheetViews>
    <sheetView tabSelected="1" workbookViewId="0" topLeftCell="S28">
      <selection activeCell="X57" sqref="X57"/>
    </sheetView>
  </sheetViews>
  <sheetFormatPr defaultColWidth="11.625" defaultRowHeight="12.75"/>
  <cols>
    <col min="1" max="1" width="6.625" style="0" customWidth="1"/>
    <col min="2" max="2" width="20.625" style="0" customWidth="1"/>
    <col min="3" max="18" width="14.625" style="0" customWidth="1"/>
    <col min="19" max="20" width="15.625" style="0" customWidth="1"/>
    <col min="21" max="21" width="16.625" style="0" customWidth="1"/>
    <col min="22" max="23" width="15.625" style="0" customWidth="1"/>
    <col min="24" max="24" width="14.625" style="0" customWidth="1"/>
    <col min="25" max="25" width="4.00390625" style="0" customWidth="1"/>
    <col min="26" max="26" width="4.50390625" style="0" customWidth="1"/>
    <col min="27" max="28" width="18.00390625" style="0" customWidth="1"/>
    <col min="29" max="16384" width="8.875" style="0" customWidth="1"/>
  </cols>
  <sheetData>
    <row r="1" ht="12">
      <c r="B1" s="1" t="s">
        <v>82</v>
      </c>
    </row>
    <row r="2" ht="12">
      <c r="B2" s="1" t="s">
        <v>83</v>
      </c>
    </row>
    <row r="3" ht="12">
      <c r="B3" s="1" t="s">
        <v>9</v>
      </c>
    </row>
    <row r="6" spans="3:24" ht="12">
      <c r="C6" s="3" t="s">
        <v>84</v>
      </c>
      <c r="D6" s="3" t="s">
        <v>85</v>
      </c>
      <c r="E6" s="3" t="s">
        <v>86</v>
      </c>
      <c r="F6" s="3" t="s">
        <v>87</v>
      </c>
      <c r="G6" s="3" t="s">
        <v>88</v>
      </c>
      <c r="H6" s="3" t="s">
        <v>89</v>
      </c>
      <c r="I6" s="3" t="s">
        <v>90</v>
      </c>
      <c r="J6" s="3" t="s">
        <v>91</v>
      </c>
      <c r="K6" s="3" t="s">
        <v>92</v>
      </c>
      <c r="L6" s="3" t="s">
        <v>93</v>
      </c>
      <c r="M6" s="2" t="s">
        <v>94</v>
      </c>
      <c r="N6" s="4" t="s">
        <v>95</v>
      </c>
      <c r="O6" s="4" t="s">
        <v>96</v>
      </c>
      <c r="P6" s="3" t="s">
        <v>97</v>
      </c>
      <c r="Q6" s="3" t="s">
        <v>98</v>
      </c>
      <c r="R6" s="3" t="s">
        <v>99</v>
      </c>
      <c r="S6" s="3" t="s">
        <v>100</v>
      </c>
      <c r="T6" s="3" t="s">
        <v>101</v>
      </c>
      <c r="U6" s="3" t="s">
        <v>76</v>
      </c>
      <c r="V6" s="3" t="s">
        <v>77</v>
      </c>
      <c r="W6" s="3" t="s">
        <v>78</v>
      </c>
      <c r="X6" s="3" t="s">
        <v>80</v>
      </c>
    </row>
    <row r="8" spans="1:2" ht="12">
      <c r="A8" t="s">
        <v>75</v>
      </c>
      <c r="B8" s="1" t="s">
        <v>102</v>
      </c>
    </row>
    <row r="10" spans="1:24" ht="12">
      <c r="A10">
        <v>1</v>
      </c>
      <c r="B10" s="1" t="s">
        <v>103</v>
      </c>
      <c r="C10" s="5">
        <f>'Tot.EdEXP'!C10/ADM!C10</f>
        <v>3026.3178222033175</v>
      </c>
      <c r="D10" s="5">
        <f>'Tot.EdEXP'!D10/ADM!D10</f>
        <v>3743.6792182176796</v>
      </c>
      <c r="E10" s="5">
        <f>'Tot.EdEXP'!E10/ADM!E10</f>
        <v>4234.02549148716</v>
      </c>
      <c r="F10" s="5">
        <f>'Tot.EdEXP'!F10/ADM!F10</f>
        <v>4692.706353695325</v>
      </c>
      <c r="G10" s="5">
        <f>'Tot.EdEXP'!G10/ADM!G10</f>
        <v>4987.131712940724</v>
      </c>
      <c r="H10" s="5">
        <f>'Tot.EdEXP'!H10/ADM!H10</f>
        <v>5173.560223823975</v>
      </c>
      <c r="I10" s="5">
        <f>'Tot.EdEXP'!I10/ADM!I10</f>
        <v>5680.127057464626</v>
      </c>
      <c r="J10" s="5">
        <f>'Tot.EdEXP'!J10/ADM!J10</f>
        <v>6337.117664851785</v>
      </c>
      <c r="K10" s="5">
        <f>'Tot.EdEXP'!K10/ADM!K10</f>
        <v>7116.900779439646</v>
      </c>
      <c r="L10" s="5">
        <f>'Tot.EdEXP'!L10/ADM!L10</f>
        <v>7819.518911389692</v>
      </c>
      <c r="M10" s="5">
        <f>'Tot.EdEXP'!M10/ADM!M10</f>
        <v>8160.318191477828</v>
      </c>
      <c r="N10" s="5">
        <f>'Tot.EdEXP'!N10/ADM!N10</f>
        <v>8194.052144659378</v>
      </c>
      <c r="O10" s="5">
        <f>'Tot.EdEXP'!O10/ADM!O10</f>
        <v>8524.935572527016</v>
      </c>
      <c r="P10" s="5">
        <f>'Tot.EdEXP'!P10/ADM!P10</f>
        <v>8516.562754375254</v>
      </c>
      <c r="Q10" s="5">
        <f>'Tot.EdEXP'!Q10/ADM!Q10</f>
        <v>8739.94460970356</v>
      </c>
      <c r="R10" s="5">
        <f>'Tot.EdEXP'!R10/ADM!R10</f>
        <v>8773.543662547238</v>
      </c>
      <c r="S10" s="5">
        <f>'Tot.EdEXP'!S10/ADM!S10</f>
        <v>9220.681886152926</v>
      </c>
      <c r="T10" s="5">
        <f>'Tot.EdEXP'!T10/ADM!T10</f>
        <v>9215.78347188264</v>
      </c>
      <c r="U10" s="5">
        <f>'Tot.EdEXP'!U10/ADM!U10</f>
        <v>9932.542661466756</v>
      </c>
      <c r="V10" s="5">
        <f>'Tot.EdEXP'!V10/ADM!V10</f>
        <v>10084.626395359543</v>
      </c>
      <c r="W10" s="5">
        <f>'Tot.EdEXP'!W10/ADM!W10</f>
        <v>10724.567652253072</v>
      </c>
      <c r="X10" s="5">
        <f>'Tot.EdEXP'!X10/ADM!X10</f>
        <v>12262.843101993176</v>
      </c>
    </row>
    <row r="11" spans="1:24" ht="12">
      <c r="A11">
        <v>2</v>
      </c>
      <c r="B11" s="1" t="s">
        <v>104</v>
      </c>
      <c r="C11" s="7" t="s">
        <v>105</v>
      </c>
      <c r="D11" s="7" t="s">
        <v>105</v>
      </c>
      <c r="E11" s="7" t="s">
        <v>105</v>
      </c>
      <c r="F11" s="7" t="s">
        <v>105</v>
      </c>
      <c r="G11" s="7" t="s">
        <v>105</v>
      </c>
      <c r="H11" s="7" t="s">
        <v>105</v>
      </c>
      <c r="I11" s="7" t="s">
        <v>105</v>
      </c>
      <c r="J11" s="7" t="s">
        <v>105</v>
      </c>
      <c r="K11" s="7" t="s">
        <v>105</v>
      </c>
      <c r="L11" s="7" t="s">
        <v>105</v>
      </c>
      <c r="M11" s="7" t="s">
        <v>105</v>
      </c>
      <c r="N11" s="7" t="s">
        <v>105</v>
      </c>
      <c r="O11" s="7" t="s">
        <v>105</v>
      </c>
      <c r="P11" s="7" t="s">
        <v>105</v>
      </c>
      <c r="Q11" s="7" t="s">
        <v>105</v>
      </c>
      <c r="R11" s="7" t="s">
        <v>105</v>
      </c>
      <c r="S11" s="7" t="s">
        <v>105</v>
      </c>
      <c r="T11" s="7" t="s">
        <v>105</v>
      </c>
      <c r="U11" s="7" t="s">
        <v>105</v>
      </c>
      <c r="V11" s="7" t="s">
        <v>105</v>
      </c>
      <c r="W11" s="7" t="s">
        <v>105</v>
      </c>
      <c r="X11" s="7" t="s">
        <v>105</v>
      </c>
    </row>
    <row r="12" spans="1:24" ht="12">
      <c r="A12">
        <v>3</v>
      </c>
      <c r="B12" s="1" t="s">
        <v>106</v>
      </c>
      <c r="C12" s="5">
        <f>'Tot.EdEXP'!C12/ADM!C12</f>
        <v>1597.551993309172</v>
      </c>
      <c r="D12" s="5">
        <f>'Tot.EdEXP'!D12/ADM!D12</f>
        <v>1937.7</v>
      </c>
      <c r="E12" s="5">
        <f>'Tot.EdEXP'!E12/ADM!E12</f>
        <v>2187.4829372333943</v>
      </c>
      <c r="F12" s="5">
        <f>'Tot.EdEXP'!F12/ADM!F12</f>
        <v>2533.720399875039</v>
      </c>
      <c r="G12" s="5">
        <f>'Tot.EdEXP'!G12/ADM!G12</f>
        <v>2755.04198097737</v>
      </c>
      <c r="H12" s="5">
        <f>'Tot.EdEXP'!H12/ADM!H12</f>
        <v>3102.387761888926</v>
      </c>
      <c r="I12" s="5">
        <f>'Tot.EdEXP'!I12/ADM!I12</f>
        <v>3289.4232419940577</v>
      </c>
      <c r="J12" s="5">
        <f>'Tot.EdEXP'!J12/ADM!J12</f>
        <v>3530.235985229943</v>
      </c>
      <c r="K12" s="5">
        <f>'Tot.EdEXP'!K12/ADM!K12</f>
        <v>3715.305967575026</v>
      </c>
      <c r="L12" s="5">
        <f>'Tot.EdEXP'!L12/ADM!L12</f>
        <v>4160.430579964851</v>
      </c>
      <c r="M12" s="5">
        <f>'Tot.EdEXP'!M12/ADM!M12</f>
        <v>4699.610920334667</v>
      </c>
      <c r="N12" s="5">
        <f>'Tot.EdEXP'!N12/ADM!N12</f>
        <v>5079.630410654828</v>
      </c>
      <c r="O12" s="5">
        <f>'Tot.EdEXP'!O12/ADM!O12</f>
        <v>5091.281464530893</v>
      </c>
      <c r="P12" s="5">
        <f>'Tot.EdEXP'!P12/ADM!P12</f>
        <v>5191.007273431448</v>
      </c>
      <c r="Q12" s="5">
        <f>'Tot.EdEXP'!Q12/ADM!Q12</f>
        <v>5675.52891566265</v>
      </c>
      <c r="R12" s="5">
        <f>'Tot.EdEXP'!R12/ADM!R12</f>
        <v>5731.213487629689</v>
      </c>
      <c r="S12" s="5">
        <f>'Tot.EdEXP'!S12/ADM!S12</f>
        <v>5418.265900383141</v>
      </c>
      <c r="T12" s="5">
        <f>'Tot.EdEXP'!T12/ADM!T12</f>
        <v>6176.698059822151</v>
      </c>
      <c r="U12" s="5">
        <f>'Tot.EdEXP'!U12/ADM!U12</f>
        <v>6261.447852760736</v>
      </c>
      <c r="V12" s="5">
        <f>'Tot.EdEXP'!V12/ADM!V12</f>
        <v>6623.543238015139</v>
      </c>
      <c r="W12" s="5">
        <f>'Tot.EdEXP'!W12/ADM!W12</f>
        <v>7229.242273702273</v>
      </c>
      <c r="X12" s="5">
        <f>'Tot.EdEXP'!X12/ADM!X12</f>
        <v>7503.244936115843</v>
      </c>
    </row>
    <row r="13" spans="1:24" ht="12">
      <c r="A13">
        <v>4</v>
      </c>
      <c r="B13" s="1" t="s">
        <v>107</v>
      </c>
      <c r="C13" s="5">
        <f>'Tot.EdEXP'!C13/ADM!C13</f>
        <v>1381.2009735744089</v>
      </c>
      <c r="D13" s="5">
        <f>'Tot.EdEXP'!D13/ADM!D13</f>
        <v>1673.823284823285</v>
      </c>
      <c r="E13" s="5">
        <f>'Tot.EdEXP'!E13/ADM!E13</f>
        <v>1894.9940828402366</v>
      </c>
      <c r="F13" s="5">
        <f>'Tot.EdEXP'!F13/ADM!F13</f>
        <v>2083.3581533879374</v>
      </c>
      <c r="G13" s="5">
        <f>'Tot.EdEXP'!G13/ADM!G13</f>
        <v>2197.066371681416</v>
      </c>
      <c r="H13" s="5">
        <f>'Tot.EdEXP'!H13/ADM!H13</f>
        <v>2431.9851632047476</v>
      </c>
      <c r="I13" s="5">
        <f>'Tot.EdEXP'!I13/ADM!I13</f>
        <v>2721.5403963414633</v>
      </c>
      <c r="J13" s="5">
        <f>'Tot.EdEXP'!J13/ADM!J13</f>
        <v>2997.6829457364342</v>
      </c>
      <c r="K13" s="5">
        <f>'Tot.EdEXP'!K13/ADM!K13</f>
        <v>3369.4641693811077</v>
      </c>
      <c r="L13" s="5">
        <f>'Tot.EdEXP'!L13/ADM!L13</f>
        <v>3734.3585222502097</v>
      </c>
      <c r="M13" s="5">
        <f>'Tot.EdEXP'!M13/ADM!M13</f>
        <v>4166.072296360485</v>
      </c>
      <c r="N13" s="5">
        <f>'Tot.EdEXP'!N13/ADM!N13</f>
        <v>4557.02254283138</v>
      </c>
      <c r="O13" s="5">
        <f>'Tot.EdEXP'!O13/ADM!O13</f>
        <v>4726.553884220355</v>
      </c>
      <c r="P13" s="5">
        <f>'Tot.EdEXP'!P13/ADM!P13</f>
        <v>4783.180837253058</v>
      </c>
      <c r="Q13" s="5">
        <f>'Tot.EdEXP'!Q13/ADM!Q13</f>
        <v>4943.435316336167</v>
      </c>
      <c r="R13" s="5">
        <f>'Tot.EdEXP'!R13/ADM!R13</f>
        <v>5065.541899441341</v>
      </c>
      <c r="S13" s="5">
        <f>'Tot.EdEXP'!S13/ADM!S13</f>
        <v>5378.332699619772</v>
      </c>
      <c r="T13" s="5">
        <f>'Tot.EdEXP'!T13/ADM!T13</f>
        <v>5491.153339604892</v>
      </c>
      <c r="U13" s="5">
        <f>'Tot.EdEXP'!U13/ADM!U13</f>
        <v>5976.858878504673</v>
      </c>
      <c r="V13" s="5">
        <f>'Tot.EdEXP'!V13/ADM!V13</f>
        <v>6237.244277929155</v>
      </c>
      <c r="W13" s="5">
        <f>'Tot.EdEXP'!W13/ADM!W13</f>
        <v>6534.565568487019</v>
      </c>
      <c r="X13" s="5">
        <f>'Tot.EdEXP'!X13/ADM!X13</f>
        <v>12583.322362982928</v>
      </c>
    </row>
    <row r="14" spans="1:24" ht="12">
      <c r="A14">
        <v>5</v>
      </c>
      <c r="B14" s="1" t="s">
        <v>108</v>
      </c>
      <c r="C14" s="5">
        <f>'Tot.EdEXP'!C14/ADM!C14</f>
        <v>2518.7343144848955</v>
      </c>
      <c r="D14" s="5">
        <f>'Tot.EdEXP'!D14/ADM!D14</f>
        <v>3062.98493259318</v>
      </c>
      <c r="E14" s="5">
        <f>'Tot.EdEXP'!E14/ADM!E14</f>
        <v>3374.152777777778</v>
      </c>
      <c r="F14" s="5">
        <f>'Tot.EdEXP'!F14/ADM!F14</f>
        <v>3595.589964308209</v>
      </c>
      <c r="G14" s="5">
        <f>'Tot.EdEXP'!G14/ADM!G14</f>
        <v>3926.8799140708916</v>
      </c>
      <c r="H14" s="5">
        <f>'Tot.EdEXP'!H14/ADM!H14</f>
        <v>4472.374346689896</v>
      </c>
      <c r="I14" s="5">
        <f>'Tot.EdEXP'!I14/ADM!I14</f>
        <v>5118.825217391304</v>
      </c>
      <c r="J14" s="5">
        <f>'Tot.EdEXP'!J14/ADM!J14</f>
        <v>5598.061046511628</v>
      </c>
      <c r="K14" s="5">
        <f>'Tot.EdEXP'!K14/ADM!K14</f>
        <v>5753.7366563740625</v>
      </c>
      <c r="L14" s="5">
        <f>'Tot.EdEXP'!L14/ADM!L14</f>
        <v>6960.678458765209</v>
      </c>
      <c r="M14" s="5">
        <f>'Tot.EdEXP'!M14/ADM!M14</f>
        <v>7951.252277451423</v>
      </c>
      <c r="N14" s="5">
        <f>'Tot.EdEXP'!N14/ADM!N14</f>
        <v>8033.684269411501</v>
      </c>
      <c r="O14" s="5">
        <f>'Tot.EdEXP'!O14/ADM!O14</f>
        <v>7244.56527586971</v>
      </c>
      <c r="P14" s="5">
        <f>'Tot.EdEXP'!P14/ADM!P14</f>
        <v>7471.544019889502</v>
      </c>
      <c r="Q14" s="5">
        <f>'Tot.EdEXP'!Q14/ADM!Q14</f>
        <v>7712.312777284827</v>
      </c>
      <c r="R14" s="5">
        <f>'Tot.EdEXP'!R14/ADM!R14</f>
        <v>8137.039171544349</v>
      </c>
      <c r="S14" s="5">
        <f>'Tot.EdEXP'!S14/ADM!S14</f>
        <v>8491.827570518653</v>
      </c>
      <c r="T14" s="5">
        <f>'Tot.EdEXP'!T14/ADM!T14</f>
        <v>8955.444495518272</v>
      </c>
      <c r="U14" s="5">
        <f>'Tot.EdEXP'!U14/ADM!U14</f>
        <v>8898.707484550241</v>
      </c>
      <c r="V14" s="5">
        <f>'Tot.EdEXP'!V14/ADM!V14</f>
        <v>9575.260852624342</v>
      </c>
      <c r="W14" s="5">
        <f>'Tot.EdEXP'!W14/ADM!W14</f>
        <v>10607.213699793436</v>
      </c>
      <c r="X14" s="5">
        <f>'Tot.EdEXP'!X14/ADM!X14</f>
        <v>10832.613604978862</v>
      </c>
    </row>
    <row r="15" spans="1:24" ht="12">
      <c r="A15">
        <v>6</v>
      </c>
      <c r="B15" s="1" t="s">
        <v>109</v>
      </c>
      <c r="C15" s="5">
        <f>'Tot.EdEXP'!C15/ADM!C15</f>
        <v>1477.3024168236032</v>
      </c>
      <c r="D15" s="5">
        <f>'Tot.EdEXP'!D15/ADM!D15</f>
        <v>1805.0582625839938</v>
      </c>
      <c r="E15" s="5">
        <f>'Tot.EdEXP'!E15/ADM!E15</f>
        <v>2027.306521650907</v>
      </c>
      <c r="F15" s="5">
        <f>'Tot.EdEXP'!F15/ADM!F15</f>
        <v>2238.460151919524</v>
      </c>
      <c r="G15" s="5">
        <f>'Tot.EdEXP'!G15/ADM!G15</f>
        <v>2515.4553535024056</v>
      </c>
      <c r="H15" s="5">
        <f>'Tot.EdEXP'!H15/ADM!H15</f>
        <v>2732.4990735519214</v>
      </c>
      <c r="I15" s="5">
        <f>'Tot.EdEXP'!I15/ADM!I15</f>
        <v>3087.3328865938743</v>
      </c>
      <c r="J15" s="5">
        <f>'Tot.EdEXP'!J15/ADM!J15</f>
        <v>3270.42218763051</v>
      </c>
      <c r="K15" s="5">
        <f>'Tot.EdEXP'!K15/ADM!K15</f>
        <v>3686.6453333333334</v>
      </c>
      <c r="L15" s="5">
        <f>'Tot.EdEXP'!L15/ADM!L15</f>
        <v>3946.794990016337</v>
      </c>
      <c r="M15" s="5">
        <f>'Tot.EdEXP'!M15/ADM!M15</f>
        <v>4426.175466850438</v>
      </c>
      <c r="N15" s="5">
        <f>'Tot.EdEXP'!N15/ADM!N15</f>
        <v>4586.199911753725</v>
      </c>
      <c r="O15" s="5">
        <f>'Tot.EdEXP'!O15/ADM!O15</f>
        <v>4588.913955561426</v>
      </c>
      <c r="P15" s="5">
        <f>'Tot.EdEXP'!P15/ADM!P15</f>
        <v>4694.951816119478</v>
      </c>
      <c r="Q15" s="5">
        <f>'Tot.EdEXP'!Q15/ADM!Q15</f>
        <v>4871.594773023227</v>
      </c>
      <c r="R15" s="5">
        <f>'Tot.EdEXP'!R15/ADM!R15</f>
        <v>4988.788444601022</v>
      </c>
      <c r="S15" s="5">
        <f>'Tot.EdEXP'!S15/ADM!S15</f>
        <v>5105.849826314127</v>
      </c>
      <c r="T15" s="5">
        <f>'Tot.EdEXP'!T15/ADM!T15</f>
        <v>5501.398254089329</v>
      </c>
      <c r="U15" s="5">
        <f>'Tot.EdEXP'!U15/ADM!U15</f>
        <v>5815.526443970885</v>
      </c>
      <c r="V15" s="5">
        <f>'Tot.EdEXP'!V15/ADM!V15</f>
        <v>6119.946857892865</v>
      </c>
      <c r="W15" s="5">
        <f>'Tot.EdEXP'!W15/ADM!W15</f>
        <v>6584.632883765765</v>
      </c>
      <c r="X15" s="5">
        <f>'Tot.EdEXP'!X15/ADM!X15</f>
        <v>7032.157375381756</v>
      </c>
    </row>
    <row r="16" spans="1:24" ht="12">
      <c r="A16">
        <v>7</v>
      </c>
      <c r="B16" s="1" t="s">
        <v>110</v>
      </c>
      <c r="C16" s="5">
        <f>'Tot.EdEXP'!C16/ADM!C16</f>
        <v>1919.5657741559953</v>
      </c>
      <c r="D16" s="5">
        <f>'Tot.EdEXP'!D16/ADM!D16</f>
        <v>2329.760922330097</v>
      </c>
      <c r="E16" s="5">
        <f>'Tot.EdEXP'!E16/ADM!E16</f>
        <v>2674.8647959183672</v>
      </c>
      <c r="F16" s="5"/>
      <c r="G16" s="5"/>
      <c r="H16" s="5"/>
      <c r="I16" s="5"/>
      <c r="J16" s="5"/>
      <c r="K16" s="5"/>
      <c r="L16" s="5"/>
      <c r="M16" s="5"/>
      <c r="N16" s="5"/>
      <c r="O16" s="5"/>
      <c r="P16" s="5"/>
      <c r="Q16" s="5"/>
      <c r="R16" s="5"/>
      <c r="S16" s="5"/>
      <c r="T16" s="5"/>
      <c r="U16" s="5"/>
      <c r="V16" s="5"/>
      <c r="W16" s="5"/>
      <c r="X16" s="5"/>
    </row>
    <row r="17" spans="1:24" ht="12">
      <c r="A17">
        <v>8</v>
      </c>
      <c r="B17" s="1" t="s">
        <v>111</v>
      </c>
      <c r="C17" s="5">
        <f>'Tot.EdEXP'!C17/ADM!C17</f>
        <v>1563.722569641842</v>
      </c>
      <c r="D17" s="5">
        <f>'Tot.EdEXP'!D17/ADM!D17</f>
        <v>1977.0603751465417</v>
      </c>
      <c r="E17" s="5">
        <f>'Tot.EdEXP'!E17/ADM!E17</f>
        <v>2186.962148962149</v>
      </c>
      <c r="F17" s="5">
        <f>'Tot.EdEXP'!F17/ADM!F17</f>
        <v>2389.5477870429763</v>
      </c>
      <c r="G17" s="5">
        <f>'Tot.EdEXP'!G17/ADM!G17</f>
        <v>2642.268686868687</v>
      </c>
      <c r="H17" s="5">
        <f>'Tot.EdEXP'!H17/ADM!H17</f>
        <v>3004.2964495001725</v>
      </c>
      <c r="I17" s="5">
        <f>'Tot.EdEXP'!I17/ADM!I17</f>
        <v>3391.9752865329515</v>
      </c>
      <c r="J17" s="5">
        <f>'Tot.EdEXP'!J17/ADM!J17</f>
        <v>3599.1502683363146</v>
      </c>
      <c r="K17" s="5">
        <f>'Tot.EdEXP'!K17/ADM!K17</f>
        <v>4071.4879120879123</v>
      </c>
      <c r="L17" s="5">
        <f>'Tot.EdEXP'!L17/ADM!L17</f>
        <v>4593.068667917449</v>
      </c>
      <c r="M17" s="5">
        <f>'Tot.EdEXP'!M17/ADM!M17</f>
        <v>5206.560813862929</v>
      </c>
      <c r="N17" s="5">
        <f>'Tot.EdEXP'!N17/ADM!N17</f>
        <v>5454.136168552478</v>
      </c>
      <c r="O17" s="5">
        <f>'Tot.EdEXP'!O17/ADM!O17</f>
        <v>5583.8398118279565</v>
      </c>
      <c r="P17" s="5">
        <f>'Tot.EdEXP'!P17/ADM!P17</f>
        <v>5529.631356707317</v>
      </c>
      <c r="Q17" s="5">
        <f>'Tot.EdEXP'!Q17/ADM!Q17</f>
        <v>5621.0463937621835</v>
      </c>
      <c r="R17" s="5">
        <f>'Tot.EdEXP'!R17/ADM!R17</f>
        <v>5864.217277486911</v>
      </c>
      <c r="S17" s="5">
        <f>'Tot.EdEXP'!S17/ADM!S17</f>
        <v>5771.735133163079</v>
      </c>
      <c r="T17" s="5">
        <f>'Tot.EdEXP'!T17/ADM!T17</f>
        <v>6292.6873413130215</v>
      </c>
      <c r="U17" s="5">
        <f>'Tot.EdEXP'!U17/ADM!U17</f>
        <v>6611.110829409634</v>
      </c>
      <c r="V17" s="5">
        <f>'Tot.EdEXP'!V17/ADM!V17</f>
        <v>7207.56483113069</v>
      </c>
      <c r="W17" s="5">
        <f>'Tot.EdEXP'!W17/ADM!W17</f>
        <v>7378.9142820976485</v>
      </c>
      <c r="X17" s="5">
        <f>'Tot.EdEXP'!X17/ADM!X17</f>
        <v>8268.188448652585</v>
      </c>
    </row>
    <row r="18" spans="1:24" ht="12">
      <c r="A18">
        <v>9</v>
      </c>
      <c r="B18" s="1" t="s">
        <v>112</v>
      </c>
      <c r="C18" s="5">
        <f>'Tot.EdEXP'!C18/ADM!C18</f>
        <v>1598.6617647058824</v>
      </c>
      <c r="D18" s="5">
        <f>'Tot.EdEXP'!D18/ADM!D18</f>
        <v>1930.2919216646267</v>
      </c>
      <c r="E18" s="5">
        <f>'Tot.EdEXP'!E18/ADM!E18</f>
        <v>2273.02030124427</v>
      </c>
      <c r="F18" s="5">
        <f>'Tot.EdEXP'!F18/ADM!F18</f>
        <v>2477.483286908078</v>
      </c>
      <c r="G18" s="5">
        <f>'Tot.EdEXP'!G18/ADM!G18</f>
        <v>2719.4285714285716</v>
      </c>
      <c r="H18" s="5">
        <f>'Tot.EdEXP'!H18/ADM!H18</f>
        <v>3078.886936592819</v>
      </c>
      <c r="I18" s="5">
        <f>'Tot.EdEXP'!I18/ADM!I18</f>
        <v>3361.2797805642635</v>
      </c>
      <c r="J18" s="5">
        <f>'Tot.EdEXP'!J18/ADM!J18</f>
        <v>3842.81660899654</v>
      </c>
      <c r="K18" s="5">
        <f>'Tot.EdEXP'!K18/ADM!K18</f>
        <v>4183.529200359389</v>
      </c>
      <c r="L18" s="5">
        <f>'Tot.EdEXP'!L18/ADM!L18</f>
        <v>4416.978116079924</v>
      </c>
      <c r="M18" s="5">
        <f>'Tot.EdEXP'!M18/ADM!M18</f>
        <v>4868.3910358180065</v>
      </c>
      <c r="N18" s="5">
        <f>'Tot.EdEXP'!N18/ADM!N18</f>
        <v>5446.759875259875</v>
      </c>
      <c r="O18" s="5">
        <f>'Tot.EdEXP'!O18/ADM!O18</f>
        <v>5729.335907216495</v>
      </c>
      <c r="P18" s="5">
        <f>'Tot.EdEXP'!P18/ADM!P18</f>
        <v>5896.402294056308</v>
      </c>
      <c r="Q18" s="5">
        <f>'Tot.EdEXP'!Q18/ADM!Q18</f>
        <v>6061.288681204569</v>
      </c>
      <c r="R18" s="5">
        <f>'Tot.EdEXP'!R18/ADM!R18</f>
        <v>6265.579002079002</v>
      </c>
      <c r="S18" s="5">
        <f>'Tot.EdEXP'!S18/ADM!S18</f>
        <v>6481.222106360792</v>
      </c>
      <c r="T18" s="5">
        <f>'Tot.EdEXP'!T18/ADM!T18</f>
        <v>6844.729672650476</v>
      </c>
      <c r="U18" s="5">
        <f>'Tot.EdEXP'!U18/ADM!U18</f>
        <v>6914.431601272535</v>
      </c>
      <c r="V18" s="5">
        <f>'Tot.EdEXP'!V18/ADM!V18</f>
        <v>7712.118399146212</v>
      </c>
      <c r="W18" s="5">
        <f>'Tot.EdEXP'!W18/ADM!W18</f>
        <v>8305.946317494601</v>
      </c>
      <c r="X18" s="5">
        <f>'Tot.EdEXP'!X18/ADM!X18</f>
        <v>8883.129756355933</v>
      </c>
    </row>
    <row r="19" spans="1:24" ht="12">
      <c r="A19">
        <v>10</v>
      </c>
      <c r="B19" s="1" t="s">
        <v>113</v>
      </c>
      <c r="C19" s="5">
        <f>'Tot.EdEXP'!C19/ADM!C19</f>
        <v>1548.181424385272</v>
      </c>
      <c r="D19" s="5">
        <f>'Tot.EdEXP'!D19/ADM!D19</f>
        <v>1881.469430595644</v>
      </c>
      <c r="E19" s="5">
        <f>'Tot.EdEXP'!E19/ADM!E19</f>
        <v>2152.230530016225</v>
      </c>
      <c r="F19" s="5">
        <f>'Tot.EdEXP'!F19/ADM!F19</f>
        <v>2340.62807914928</v>
      </c>
      <c r="G19" s="5">
        <f>'Tot.EdEXP'!G19/ADM!G19</f>
        <v>2499.947268279424</v>
      </c>
      <c r="H19" s="5">
        <f>'Tot.EdEXP'!H19/ADM!H19</f>
        <v>2763.895738518825</v>
      </c>
      <c r="I19" s="5">
        <f>'Tot.EdEXP'!I19/ADM!I19</f>
        <v>3045.4201273532667</v>
      </c>
      <c r="J19" s="5">
        <f>'Tot.EdEXP'!J19/ADM!J19</f>
        <v>3298.7162162162163</v>
      </c>
      <c r="K19" s="5">
        <f>'Tot.EdEXP'!K19/ADM!K19</f>
        <v>3661.0156183444556</v>
      </c>
      <c r="L19" s="5">
        <f>'Tot.EdEXP'!L19/ADM!L19</f>
        <v>3702.61167050831</v>
      </c>
      <c r="M19" s="5">
        <f>'Tot.EdEXP'!M19/ADM!M19</f>
        <v>4087.422451706962</v>
      </c>
      <c r="N19" s="5">
        <f>'Tot.EdEXP'!N19/ADM!N19</f>
        <v>4284.628175797712</v>
      </c>
      <c r="O19" s="5">
        <f>'Tot.EdEXP'!O19/ADM!O19</f>
        <v>4303.138540067178</v>
      </c>
      <c r="P19" s="5">
        <f>'Tot.EdEXP'!P19/ADM!P19</f>
        <v>4420.902914873266</v>
      </c>
      <c r="Q19" s="5">
        <f>'Tot.EdEXP'!Q19/ADM!Q19</f>
        <v>4650.212212817412</v>
      </c>
      <c r="R19" s="5">
        <f>'Tot.EdEXP'!R19/ADM!R19</f>
        <v>4804.6921094612835</v>
      </c>
      <c r="S19" s="5">
        <f>'Tot.EdEXP'!S19/ADM!S19</f>
        <v>5004.73331706722</v>
      </c>
      <c r="T19" s="5">
        <f>'Tot.EdEXP'!T19/ADM!T19</f>
        <v>5263.552295605205</v>
      </c>
      <c r="U19" s="5">
        <f>'Tot.EdEXP'!U19/ADM!U19</f>
        <v>5502.622174516984</v>
      </c>
      <c r="V19" s="5">
        <f>'Tot.EdEXP'!V19/ADM!V19</f>
        <v>5985.248072956947</v>
      </c>
      <c r="W19" s="5">
        <f>'Tot.EdEXP'!W19/ADM!W19</f>
        <v>6478.87363088216</v>
      </c>
      <c r="X19" s="5">
        <f>'Tot.EdEXP'!X19/ADM!X19</f>
        <v>7089.909492734478</v>
      </c>
    </row>
    <row r="20" spans="1:24" ht="12">
      <c r="A20">
        <v>11</v>
      </c>
      <c r="B20" s="1" t="s">
        <v>114</v>
      </c>
      <c r="C20" s="7" t="s">
        <v>105</v>
      </c>
      <c r="D20" s="7" t="s">
        <v>105</v>
      </c>
      <c r="E20" s="7" t="s">
        <v>105</v>
      </c>
      <c r="F20" s="7" t="s">
        <v>105</v>
      </c>
      <c r="G20" s="7" t="s">
        <v>105</v>
      </c>
      <c r="H20" s="7" t="s">
        <v>105</v>
      </c>
      <c r="I20" s="7" t="s">
        <v>105</v>
      </c>
      <c r="J20" s="7" t="s">
        <v>105</v>
      </c>
      <c r="K20" s="7" t="s">
        <v>105</v>
      </c>
      <c r="L20" s="7" t="s">
        <v>105</v>
      </c>
      <c r="M20" s="7" t="s">
        <v>105</v>
      </c>
      <c r="N20" s="7" t="s">
        <v>105</v>
      </c>
      <c r="O20" s="7" t="s">
        <v>105</v>
      </c>
      <c r="P20" s="7" t="s">
        <v>105</v>
      </c>
      <c r="Q20" s="7" t="s">
        <v>105</v>
      </c>
      <c r="R20" s="7" t="s">
        <v>105</v>
      </c>
      <c r="S20" s="7" t="s">
        <v>105</v>
      </c>
      <c r="T20" s="7" t="s">
        <v>105</v>
      </c>
      <c r="U20" s="7" t="s">
        <v>105</v>
      </c>
      <c r="V20" s="7" t="s">
        <v>105</v>
      </c>
      <c r="W20" s="7" t="s">
        <v>105</v>
      </c>
      <c r="X20" s="7" t="s">
        <v>105</v>
      </c>
    </row>
    <row r="21" spans="1:24" ht="12">
      <c r="A21">
        <v>12</v>
      </c>
      <c r="B21" s="1" t="s">
        <v>115</v>
      </c>
      <c r="C21" s="5">
        <f>'Tot.EdEXP'!C21/ADM!C21</f>
        <v>2168.2086858432035</v>
      </c>
      <c r="D21" s="5">
        <f>'Tot.EdEXP'!D21/ADM!D21</f>
        <v>2650.8306748466257</v>
      </c>
      <c r="E21" s="5">
        <f>'Tot.EdEXP'!E21/ADM!E21</f>
        <v>2918.9924012158053</v>
      </c>
      <c r="F21" s="5">
        <f>'Tot.EdEXP'!F21/ADM!F21</f>
        <v>3399.915900131406</v>
      </c>
      <c r="G21" s="5">
        <f>'Tot.EdEXP'!G21/ADM!G21</f>
        <v>3509.656509695291</v>
      </c>
      <c r="H21" s="5">
        <f>'Tot.EdEXP'!H21/ADM!H21</f>
        <v>3740.9277372262773</v>
      </c>
      <c r="I21" s="5">
        <f>'Tot.EdEXP'!I21/ADM!I21</f>
        <v>3971.2071937055075</v>
      </c>
      <c r="J21" s="5">
        <f>'Tot.EdEXP'!J21/ADM!J21</f>
        <v>4274.486517719569</v>
      </c>
      <c r="K21" s="5">
        <f>'Tot.EdEXP'!K21/ADM!K21</f>
        <v>5005.432598039216</v>
      </c>
      <c r="L21" s="5">
        <f>'Tot.EdEXP'!L21/ADM!L21</f>
        <v>6189.996529284165</v>
      </c>
      <c r="M21" s="5">
        <f>'Tot.EdEXP'!M21/ADM!M21</f>
        <v>6868.829525483304</v>
      </c>
      <c r="N21" s="5">
        <f>'Tot.EdEXP'!N21/ADM!N21</f>
        <v>6925.750111358575</v>
      </c>
      <c r="O21" s="5">
        <f>'Tot.EdEXP'!O21/ADM!O21</f>
        <v>6862.606295817162</v>
      </c>
      <c r="P21" s="5">
        <f>'Tot.EdEXP'!P21/ADM!P21</f>
        <v>6869.957319675629</v>
      </c>
      <c r="Q21" s="5">
        <f>'Tot.EdEXP'!Q21/ADM!Q21</f>
        <v>6807.413689195007</v>
      </c>
      <c r="R21" s="5">
        <f>'Tot.EdEXP'!R21/ADM!R21</f>
        <v>6962.699746621622</v>
      </c>
      <c r="S21" s="5">
        <f>'Tot.EdEXP'!S21/ADM!S21</f>
        <v>7236.52861952862</v>
      </c>
      <c r="T21" s="5">
        <f>'Tot.EdEXP'!T21/ADM!T21</f>
        <v>7346.681818181818</v>
      </c>
      <c r="U21" s="5">
        <f>'Tot.EdEXP'!U21/ADM!U21</f>
        <v>7555.91155378486</v>
      </c>
      <c r="V21" s="5">
        <f>'Tot.EdEXP'!V21/ADM!V21</f>
        <v>8188.590783773139</v>
      </c>
      <c r="W21" s="5">
        <f>'Tot.EdEXP'!W21/ADM!W21</f>
        <v>9033.631350925561</v>
      </c>
      <c r="X21" s="5">
        <f>'Tot.EdEXP'!X21/ADM!X21</f>
        <v>9293.763835616439</v>
      </c>
    </row>
    <row r="22" spans="1:24" ht="12">
      <c r="A22">
        <v>13</v>
      </c>
      <c r="B22" s="1" t="s">
        <v>116</v>
      </c>
      <c r="C22" s="5">
        <f>'Tot.EdEXP'!C22/ADM!C22</f>
        <v>3509.548027444254</v>
      </c>
      <c r="D22" s="5">
        <f>'Tot.EdEXP'!D22/ADM!D22</f>
        <v>4055.9004524886877</v>
      </c>
      <c r="E22" s="5">
        <f>'Tot.EdEXP'!E22/ADM!E22</f>
        <v>4369.751423149905</v>
      </c>
      <c r="F22" s="5">
        <f>'Tot.EdEXP'!F22/ADM!F22</f>
        <v>4740.580234833659</v>
      </c>
      <c r="G22" s="5">
        <f>'Tot.EdEXP'!G22/ADM!G22</f>
        <v>5076.042594385285</v>
      </c>
      <c r="H22" s="5">
        <f>'Tot.EdEXP'!H22/ADM!H22</f>
        <v>5357.524697110904</v>
      </c>
      <c r="I22" s="5">
        <f>'Tot.EdEXP'!I22/ADM!I22</f>
        <v>5702.934115523466</v>
      </c>
      <c r="J22" s="5">
        <f>'Tot.EdEXP'!J22/ADM!J22</f>
        <v>6266.769569041337</v>
      </c>
      <c r="K22" s="5">
        <f>'Tot.EdEXP'!K22/ADM!K22</f>
        <v>6914.015597920277</v>
      </c>
      <c r="L22" s="5">
        <f>'Tot.EdEXP'!L22/ADM!L22</f>
        <v>7240.707846410684</v>
      </c>
      <c r="M22" s="5">
        <f>'Tot.EdEXP'!M22/ADM!M22</f>
        <v>8367.842254098361</v>
      </c>
      <c r="N22" s="5">
        <f>'Tot.EdEXP'!N22/ADM!N22</f>
        <v>8723.692493946732</v>
      </c>
      <c r="O22" s="5">
        <f>'Tot.EdEXP'!O22/ADM!O22</f>
        <v>9139.074341463414</v>
      </c>
      <c r="P22" s="5">
        <f>'Tot.EdEXP'!P22/ADM!P22</f>
        <v>8959.77690494894</v>
      </c>
      <c r="Q22" s="5">
        <f>'Tot.EdEXP'!Q22/ADM!Q22</f>
        <v>8744.939214232765</v>
      </c>
      <c r="R22" s="5">
        <f>'Tot.EdEXP'!R22/ADM!R22</f>
        <v>9513.404302670624</v>
      </c>
      <c r="S22" s="5">
        <f>'Tot.EdEXP'!S22/ADM!S22</f>
        <v>9353.43860845839</v>
      </c>
      <c r="T22" s="5">
        <f>'Tot.EdEXP'!T22/ADM!T22</f>
        <v>9847.548431105048</v>
      </c>
      <c r="U22" s="5">
        <f>'Tot.EdEXP'!U22/ADM!U22</f>
        <v>10739.583275742916</v>
      </c>
      <c r="V22" s="5">
        <f>'Tot.EdEXP'!V22/ADM!V22</f>
        <v>10332.261554271034</v>
      </c>
      <c r="W22" s="5">
        <f>'Tot.EdEXP'!W22/ADM!W22</f>
        <v>10709.892927261975</v>
      </c>
      <c r="X22" s="5">
        <f>'Tot.EdEXP'!X22/ADM!X22</f>
        <v>12022.43726107226</v>
      </c>
    </row>
    <row r="23" spans="1:24" ht="12">
      <c r="A23">
        <v>14</v>
      </c>
      <c r="B23" s="1" t="s">
        <v>117</v>
      </c>
      <c r="C23" s="5">
        <f>'Tot.EdEXP'!C23/ADM!C23</f>
        <v>1639.4835164835165</v>
      </c>
      <c r="D23" s="5">
        <f>'Tot.EdEXP'!D23/ADM!D23</f>
        <v>1937.0391937290033</v>
      </c>
      <c r="E23" s="5">
        <f>'Tot.EdEXP'!E23/ADM!E23</f>
        <v>2134.83484676504</v>
      </c>
      <c r="F23" s="5">
        <f>'Tot.EdEXP'!F23/ADM!F23</f>
        <v>2181.753280839895</v>
      </c>
      <c r="G23" s="5">
        <f>'Tot.EdEXP'!G23/ADM!G23</f>
        <v>2389.5307086614175</v>
      </c>
      <c r="H23" s="5">
        <f>'Tot.EdEXP'!H23/ADM!H23</f>
        <v>2681.632569974555</v>
      </c>
      <c r="I23" s="5">
        <f>'Tot.EdEXP'!I23/ADM!I23</f>
        <v>2960.4618163054697</v>
      </c>
      <c r="J23" s="5">
        <f>'Tot.EdEXP'!J23/ADM!J23</f>
        <v>3269.3968934118907</v>
      </c>
      <c r="K23" s="5">
        <f>'Tot.EdEXP'!K23/ADM!K23</f>
        <v>3536.6014957264956</v>
      </c>
      <c r="L23" s="5">
        <f>'Tot.EdEXP'!L23/ADM!L23</f>
        <v>3790.168789808917</v>
      </c>
      <c r="M23" s="5">
        <f>'Tot.EdEXP'!M23/ADM!M23</f>
        <v>4183.614938797233</v>
      </c>
      <c r="N23" s="5">
        <f>'Tot.EdEXP'!N23/ADM!N23</f>
        <v>4301.7034445640475</v>
      </c>
      <c r="O23" s="5">
        <f>'Tot.EdEXP'!O23/ADM!O23</f>
        <v>4364.3573265741725</v>
      </c>
      <c r="P23" s="5">
        <f>'Tot.EdEXP'!P23/ADM!P23</f>
        <v>4745.243857296137</v>
      </c>
      <c r="Q23" s="5">
        <f>'Tot.EdEXP'!Q23/ADM!Q23</f>
        <v>5020.766386554622</v>
      </c>
      <c r="R23" s="5">
        <f>'Tot.EdEXP'!R23/ADM!R23</f>
        <v>5260.859598853868</v>
      </c>
      <c r="S23" s="5">
        <f>'Tot.EdEXP'!S23/ADM!S23</f>
        <v>5218.972913211719</v>
      </c>
      <c r="T23" s="5">
        <f>'Tot.EdEXP'!T23/ADM!T23</f>
        <v>5706.419553072626</v>
      </c>
      <c r="U23" s="5">
        <f>'Tot.EdEXP'!U23/ADM!U23</f>
        <v>6057.373072360617</v>
      </c>
      <c r="V23" s="5">
        <f>'Tot.EdEXP'!V23/ADM!V23</f>
        <v>6546.128288672351</v>
      </c>
      <c r="W23" s="5">
        <f>'Tot.EdEXP'!W23/ADM!W23</f>
        <v>7419.766</v>
      </c>
      <c r="X23" s="5">
        <f>'Tot.EdEXP'!X23/ADM!X23</f>
        <v>8036.378256302522</v>
      </c>
    </row>
    <row r="24" spans="1:24" ht="12">
      <c r="A24">
        <v>15</v>
      </c>
      <c r="B24" s="1" t="s">
        <v>118</v>
      </c>
      <c r="C24" s="5">
        <f>'Tot.EdEXP'!C24/ADM!C24</f>
        <v>2170.185053380783</v>
      </c>
      <c r="D24" s="5">
        <f>'Tot.EdEXP'!D24/ADM!D24</f>
        <v>2585.222070223438</v>
      </c>
      <c r="E24" s="5">
        <f>'Tot.EdEXP'!E24/ADM!E24</f>
        <v>2757.9233680227057</v>
      </c>
      <c r="F24" s="5">
        <f>'Tot.EdEXP'!F24/ADM!F24</f>
        <v>2908.9947494033413</v>
      </c>
      <c r="G24" s="5">
        <f>'Tot.EdEXP'!G24/ADM!G24</f>
        <v>3265.7580645161293</v>
      </c>
      <c r="H24" s="5">
        <f>'Tot.EdEXP'!H24/ADM!H24</f>
        <v>3571.25763016158</v>
      </c>
      <c r="I24" s="5">
        <f>'Tot.EdEXP'!I24/ADM!I24</f>
        <v>3682.2333633093526</v>
      </c>
      <c r="J24" s="5">
        <f>'Tot.EdEXP'!J24/ADM!J24</f>
        <v>4082.552989130435</v>
      </c>
      <c r="K24" s="5">
        <f>'Tot.EdEXP'!K24/ADM!K24</f>
        <v>4438.278181818182</v>
      </c>
      <c r="L24" s="5">
        <f>'Tot.EdEXP'!L24/ADM!L24</f>
        <v>4786.528636363636</v>
      </c>
      <c r="M24" s="5">
        <f>'Tot.EdEXP'!M24/ADM!M24</f>
        <v>5385.339215419502</v>
      </c>
      <c r="N24" s="5">
        <f>'Tot.EdEXP'!N24/ADM!N24</f>
        <v>5901.807872539831</v>
      </c>
      <c r="O24" s="5">
        <f>'Tot.EdEXP'!O24/ADM!O24</f>
        <v>5696.849296531509</v>
      </c>
      <c r="P24" s="5">
        <f>'Tot.EdEXP'!P24/ADM!P24</f>
        <v>6592.607055365017</v>
      </c>
      <c r="Q24" s="5">
        <f>'Tot.EdEXP'!Q24/ADM!Q24</f>
        <v>6637.401072124756</v>
      </c>
      <c r="R24" s="5">
        <f>'Tot.EdEXP'!R24/ADM!R24</f>
        <v>6424.785310734464</v>
      </c>
      <c r="S24" s="5">
        <f>'Tot.EdEXP'!S24/ADM!S24</f>
        <v>6669.603574702108</v>
      </c>
      <c r="T24" s="5">
        <f>'Tot.EdEXP'!T24/ADM!T24</f>
        <v>7134.430529300567</v>
      </c>
      <c r="U24" s="5">
        <f>'Tot.EdEXP'!U24/ADM!U24</f>
        <v>7241.326860841424</v>
      </c>
      <c r="V24" s="5">
        <f>'Tot.EdEXP'!V24/ADM!V24</f>
        <v>7912.770637898687</v>
      </c>
      <c r="W24" s="5">
        <f>'Tot.EdEXP'!W24/ADM!W24</f>
        <v>8554.300759013282</v>
      </c>
      <c r="X24" s="5">
        <f>'Tot.EdEXP'!X24/ADM!X24</f>
        <v>9059.762322010238</v>
      </c>
    </row>
    <row r="25" spans="1:24" ht="12">
      <c r="A25">
        <v>16</v>
      </c>
      <c r="B25" s="1" t="s">
        <v>119</v>
      </c>
      <c r="C25" s="5">
        <f>'Tot.EdEXP'!C25/ADM!C25</f>
        <v>1512.8649237472766</v>
      </c>
      <c r="D25" s="5">
        <f>'Tot.EdEXP'!D25/ADM!D25</f>
        <v>1881.921639108555</v>
      </c>
      <c r="E25" s="5">
        <f>'Tot.EdEXP'!E25/ADM!E25</f>
        <v>2127.8496240601503</v>
      </c>
      <c r="F25" s="5">
        <f>'Tot.EdEXP'!F25/ADM!F25</f>
        <v>2329.9804069329316</v>
      </c>
      <c r="G25" s="5">
        <f>'Tot.EdEXP'!G25/ADM!G25</f>
        <v>2389.708520179372</v>
      </c>
      <c r="H25" s="5">
        <f>'Tot.EdEXP'!H25/ADM!H25</f>
        <v>2737.5832681782645</v>
      </c>
      <c r="I25" s="5">
        <f>'Tot.EdEXP'!I25/ADM!I25</f>
        <v>2779.456869009585</v>
      </c>
      <c r="J25" s="5">
        <f>'Tot.EdEXP'!J25/ADM!J25</f>
        <v>3113.750414593698</v>
      </c>
      <c r="K25" s="5">
        <f>'Tot.EdEXP'!K25/ADM!K25</f>
        <v>3373.7586484312146</v>
      </c>
      <c r="L25" s="5">
        <f>'Tot.EdEXP'!L25/ADM!L25</f>
        <v>3652.4373503591382</v>
      </c>
      <c r="M25" s="5">
        <f>'Tot.EdEXP'!M25/ADM!M25</f>
        <v>3845.5623005877414</v>
      </c>
      <c r="N25" s="5">
        <f>'Tot.EdEXP'!N25/ADM!N25</f>
        <v>4271.959527824621</v>
      </c>
      <c r="O25" s="5">
        <f>'Tot.EdEXP'!O25/ADM!O25</f>
        <v>4473.9165243902435</v>
      </c>
      <c r="P25" s="5">
        <f>'Tot.EdEXP'!P25/ADM!P25</f>
        <v>4633.251668107174</v>
      </c>
      <c r="Q25" s="5">
        <f>'Tot.EdEXP'!Q25/ADM!Q25</f>
        <v>4528.460891505467</v>
      </c>
      <c r="R25" s="5">
        <f>'Tot.EdEXP'!R25/ADM!R25</f>
        <v>4839.798013245033</v>
      </c>
      <c r="S25" s="5">
        <f>'Tot.EdEXP'!S25/ADM!S25</f>
        <v>4919.087242798354</v>
      </c>
      <c r="T25" s="5">
        <f>'Tot.EdEXP'!T25/ADM!T25</f>
        <v>4818.531350482315</v>
      </c>
      <c r="U25" s="5">
        <f>'Tot.EdEXP'!U25/ADM!U25</f>
        <v>5111.048335974643</v>
      </c>
      <c r="V25" s="5">
        <f>'Tot.EdEXP'!V25/ADM!V25</f>
        <v>5384.254381846635</v>
      </c>
      <c r="W25" s="5">
        <f>'Tot.EdEXP'!W25/ADM!W25</f>
        <v>5803.436505003849</v>
      </c>
      <c r="X25" s="5">
        <f>'Tot.EdEXP'!X25/ADM!X25</f>
        <v>6569.288375673595</v>
      </c>
    </row>
    <row r="26" spans="1:24" ht="12">
      <c r="A26">
        <v>17</v>
      </c>
      <c r="B26" s="1" t="s">
        <v>120</v>
      </c>
      <c r="C26" s="5">
        <f>'Tot.EdEXP'!C26/ADM!C26</f>
        <v>1552.6055497297734</v>
      </c>
      <c r="D26" s="5">
        <f>'Tot.EdEXP'!D26/ADM!D26</f>
        <v>1844.1659723098935</v>
      </c>
      <c r="E26" s="5">
        <f>'Tot.EdEXP'!E26/ADM!E26</f>
        <v>1952.9133040351578</v>
      </c>
      <c r="F26" s="5">
        <f>'Tot.EdEXP'!F26/ADM!F26</f>
        <v>2392.6287907327182</v>
      </c>
      <c r="G26" s="5">
        <f>'Tot.EdEXP'!G26/ADM!G26</f>
        <v>2693.256408994735</v>
      </c>
      <c r="H26" s="5">
        <f>'Tot.EdEXP'!H26/ADM!H26</f>
        <v>3011.7710993615324</v>
      </c>
      <c r="I26" s="5">
        <f>'Tot.EdEXP'!I26/ADM!I26</f>
        <v>3376.971481462951</v>
      </c>
      <c r="J26" s="5">
        <f>'Tot.EdEXP'!J26/ADM!J26</f>
        <v>3625.627088570161</v>
      </c>
      <c r="K26" s="5">
        <f>'Tot.EdEXP'!K26/ADM!K26</f>
        <v>3895.8852331354033</v>
      </c>
      <c r="L26" s="5">
        <f>'Tot.EdEXP'!L26/ADM!L26</f>
        <v>4189.502202216737</v>
      </c>
      <c r="M26" s="5">
        <f>'Tot.EdEXP'!M26/ADM!M26</f>
        <v>4620.369048101022</v>
      </c>
      <c r="N26" s="5">
        <f>'Tot.EdEXP'!N26/ADM!N26</f>
        <v>4651.690848632446</v>
      </c>
      <c r="O26" s="5">
        <f>'Tot.EdEXP'!O26/ADM!O26</f>
        <v>4497.644245657229</v>
      </c>
      <c r="P26" s="5">
        <f>'Tot.EdEXP'!P26/ADM!P26</f>
        <v>4624.1537795760405</v>
      </c>
      <c r="Q26" s="5">
        <f>'Tot.EdEXP'!Q26/ADM!Q26</f>
        <v>4669.240073145245</v>
      </c>
      <c r="R26" s="5">
        <f>'Tot.EdEXP'!R26/ADM!R26</f>
        <v>4773.574588477366</v>
      </c>
      <c r="S26" s="5">
        <f>'Tot.EdEXP'!S26/ADM!S26</f>
        <v>5053.565921030334</v>
      </c>
      <c r="T26" s="5">
        <f>'Tot.EdEXP'!T26/ADM!T26</f>
        <v>5160.772606050504</v>
      </c>
      <c r="U26" s="5">
        <f>'Tot.EdEXP'!U26/ADM!U26</f>
        <v>5477.2851118210865</v>
      </c>
      <c r="V26" s="5">
        <f>'Tot.EdEXP'!V26/ADM!V26</f>
        <v>5792.31783069901</v>
      </c>
      <c r="W26" s="5">
        <f>'Tot.EdEXP'!W26/ADM!W26</f>
        <v>6153.187004835016</v>
      </c>
      <c r="X26" s="5">
        <f>'Tot.EdEXP'!X26/ADM!X26</f>
        <v>6889.897922809128</v>
      </c>
    </row>
    <row r="27" spans="1:24" ht="12">
      <c r="A27">
        <v>18</v>
      </c>
      <c r="B27" s="1" t="s">
        <v>121</v>
      </c>
      <c r="C27" s="5">
        <f>'Tot.EdEXP'!C27/ADM!C27</f>
        <v>1831.304562268804</v>
      </c>
      <c r="D27" s="5">
        <f>'Tot.EdEXP'!D27/ADM!D27</f>
        <v>2202.2192910140147</v>
      </c>
      <c r="E27" s="5">
        <f>'Tot.EdEXP'!E27/ADM!E27</f>
        <v>2454.4997896508203</v>
      </c>
      <c r="F27" s="5">
        <f>'Tot.EdEXP'!F27/ADM!F27</f>
        <v>2862.66737922189</v>
      </c>
      <c r="G27" s="5">
        <f>'Tot.EdEXP'!G27/ADM!G27</f>
        <v>2894.7544432354007</v>
      </c>
      <c r="H27" s="5">
        <f>'Tot.EdEXP'!H27/ADM!H27</f>
        <v>3175.667261692253</v>
      </c>
      <c r="I27" s="5">
        <f>'Tot.EdEXP'!I27/ADM!I27</f>
        <v>3493.8630527817404</v>
      </c>
      <c r="J27" s="5">
        <f>'Tot.EdEXP'!J27/ADM!J27</f>
        <v>3815.3472077696842</v>
      </c>
      <c r="K27" s="5">
        <f>'Tot.EdEXP'!K27/ADM!K27</f>
        <v>4174.123119015047</v>
      </c>
      <c r="L27" s="5">
        <f>'Tot.EdEXP'!L27/ADM!L27</f>
        <v>4487.553398058252</v>
      </c>
      <c r="M27" s="5">
        <f>'Tot.EdEXP'!M27/ADM!M27</f>
        <v>5197.789515969707</v>
      </c>
      <c r="N27" s="5">
        <f>'Tot.EdEXP'!N27/ADM!N27</f>
        <v>5118.97360890302</v>
      </c>
      <c r="O27" s="5">
        <f>'Tot.EdEXP'!O27/ADM!O27</f>
        <v>4999.290124923827</v>
      </c>
      <c r="P27" s="5">
        <f>'Tot.EdEXP'!P27/ADM!P27</f>
        <v>5150.650834557743</v>
      </c>
      <c r="Q27" s="5">
        <f>'Tot.EdEXP'!Q27/ADM!Q27</f>
        <v>5560.533121203355</v>
      </c>
      <c r="R27" s="5">
        <f>'Tot.EdEXP'!R27/ADM!R27</f>
        <v>5703.783177038931</v>
      </c>
      <c r="S27" s="5">
        <f>'Tot.EdEXP'!S27/ADM!S27</f>
        <v>6048.439954789488</v>
      </c>
      <c r="T27" s="5">
        <f>'Tot.EdEXP'!T27/ADM!T27</f>
        <v>6426.173460781558</v>
      </c>
      <c r="U27" s="5">
        <f>'Tot.EdEXP'!U27/ADM!U27</f>
        <v>6746.69684269349</v>
      </c>
      <c r="V27" s="5">
        <f>'Tot.EdEXP'!V27/ADM!V27</f>
        <v>7267.621272778245</v>
      </c>
      <c r="W27" s="5">
        <f>'Tot.EdEXP'!W27/ADM!W27</f>
        <v>7721.492972299168</v>
      </c>
      <c r="X27" s="5">
        <f>'Tot.EdEXP'!X27/ADM!X27</f>
        <v>8135.382979570178</v>
      </c>
    </row>
    <row r="28" spans="1:24" ht="12">
      <c r="A28">
        <v>19</v>
      </c>
      <c r="B28" s="1" t="s">
        <v>122</v>
      </c>
      <c r="C28" s="5">
        <f>'Tot.EdEXP'!C28/ADM!C28</f>
        <v>1684.737843094878</v>
      </c>
      <c r="D28" s="5">
        <f>'Tot.EdEXP'!D28/ADM!D28</f>
        <v>2031.5814814814814</v>
      </c>
      <c r="E28" s="5">
        <f>'Tot.EdEXP'!E28/ADM!E28</f>
        <v>2206.962752668635</v>
      </c>
      <c r="F28" s="5">
        <f>'Tot.EdEXP'!F28/ADM!F28</f>
        <v>2446.4405010438413</v>
      </c>
      <c r="G28" s="5">
        <f>'Tot.EdEXP'!G28/ADM!G28</f>
        <v>2742.076375711575</v>
      </c>
      <c r="H28" s="5">
        <f>'Tot.EdEXP'!H28/ADM!H28</f>
        <v>3103.4526469159787</v>
      </c>
      <c r="I28" s="5">
        <f>'Tot.EdEXP'!I28/ADM!I28</f>
        <v>3460.381234567901</v>
      </c>
      <c r="J28" s="5">
        <f>'Tot.EdEXP'!J28/ADM!J28</f>
        <v>3750.813170366675</v>
      </c>
      <c r="K28" s="5">
        <f>'Tot.EdEXP'!K28/ADM!K28</f>
        <v>4157.212182230053</v>
      </c>
      <c r="L28" s="5">
        <f>'Tot.EdEXP'!L28/ADM!L28</f>
        <v>4467.62723556464</v>
      </c>
      <c r="M28" s="5">
        <f>'Tot.EdEXP'!M28/ADM!M28</f>
        <v>4937.017301905717</v>
      </c>
      <c r="N28" s="5">
        <f>'Tot.EdEXP'!N28/ADM!N28</f>
        <v>5053.069482629343</v>
      </c>
      <c r="O28" s="5">
        <f>'Tot.EdEXP'!O28/ADM!O28</f>
        <v>5188.6220703125</v>
      </c>
      <c r="P28" s="5">
        <f>'Tot.EdEXP'!P28/ADM!P28</f>
        <v>5453.882021093942</v>
      </c>
      <c r="Q28" s="5">
        <f>'Tot.EdEXP'!Q28/ADM!Q28</f>
        <v>5578.927766895201</v>
      </c>
      <c r="R28" s="5">
        <f>'Tot.EdEXP'!R28/ADM!R28</f>
        <v>5517.068591167037</v>
      </c>
      <c r="S28" s="5">
        <f>'Tot.EdEXP'!S28/ADM!S28</f>
        <v>5954.986722207758</v>
      </c>
      <c r="T28" s="5">
        <f>'Tot.EdEXP'!T28/ADM!T28</f>
        <v>5865.286804529788</v>
      </c>
      <c r="U28" s="5">
        <f>'Tot.EdEXP'!U28/ADM!U28</f>
        <v>6298.029052734375</v>
      </c>
      <c r="V28" s="5">
        <f>'Tot.EdEXP'!V28/ADM!V28</f>
        <v>6588.782270215972</v>
      </c>
      <c r="W28" s="5">
        <f>'Tot.EdEXP'!W28/ADM!W28</f>
        <v>7174.151762902402</v>
      </c>
      <c r="X28" s="5">
        <f>'Tot.EdEXP'!X28/ADM!X28</f>
        <v>7267.9062685421995</v>
      </c>
    </row>
    <row r="29" spans="1:24" ht="12">
      <c r="A29">
        <v>20</v>
      </c>
      <c r="B29" s="1" t="s">
        <v>123</v>
      </c>
      <c r="C29" s="5">
        <f>'Tot.EdEXP'!C29/ADM!C29</f>
        <v>1522.3589449541284</v>
      </c>
      <c r="D29" s="5">
        <f>'Tot.EdEXP'!D29/ADM!D29</f>
        <v>1786.867396593674</v>
      </c>
      <c r="E29" s="5">
        <f>'Tot.EdEXP'!E29/ADM!E29</f>
        <v>1872.1309669522643</v>
      </c>
      <c r="F29" s="5">
        <f>'Tot.EdEXP'!F29/ADM!F29</f>
        <v>2060.582262210797</v>
      </c>
      <c r="G29" s="5">
        <f>'Tot.EdEXP'!G29/ADM!G29</f>
        <v>2183.706434316354</v>
      </c>
      <c r="H29" s="5">
        <f>'Tot.EdEXP'!H29/ADM!H29</f>
        <v>2417.9973262032086</v>
      </c>
      <c r="I29" s="5">
        <f>'Tot.EdEXP'!I29/ADM!I29</f>
        <v>2705.5940054495914</v>
      </c>
      <c r="J29" s="5">
        <f>'Tot.EdEXP'!J29/ADM!J29</f>
        <v>2952.6813793103447</v>
      </c>
      <c r="K29" s="5">
        <f>'Tot.EdEXP'!K29/ADM!K29</f>
        <v>3122.192520775623</v>
      </c>
      <c r="L29" s="5">
        <f>'Tot.EdEXP'!L29/ADM!L29</f>
        <v>3718.26409495549</v>
      </c>
      <c r="M29" s="5">
        <f>'Tot.EdEXP'!M29/ADM!M29</f>
        <v>3995.943436532508</v>
      </c>
      <c r="N29" s="5">
        <f>'Tot.EdEXP'!N29/ADM!N29</f>
        <v>4096.940828402367</v>
      </c>
      <c r="O29" s="5">
        <f>'Tot.EdEXP'!O29/ADM!O29</f>
        <v>4060.6943555555554</v>
      </c>
      <c r="P29" s="5">
        <f>'Tot.EdEXP'!P29/ADM!P29</f>
        <v>8452.046606606607</v>
      </c>
      <c r="Q29" s="5">
        <f>'Tot.EdEXP'!Q29/ADM!Q29</f>
        <v>6120.689583333334</v>
      </c>
      <c r="R29" s="5">
        <f>'Tot.EdEXP'!R29/ADM!R29</f>
        <v>6683.340956340956</v>
      </c>
      <c r="S29" s="5">
        <f>'Tot.EdEXP'!S29/ADM!S29</f>
        <v>7112.742268041237</v>
      </c>
      <c r="T29" s="5">
        <f>'Tot.EdEXP'!T29/ADM!T29</f>
        <v>5317.663043478261</v>
      </c>
      <c r="U29" s="5">
        <f>'Tot.EdEXP'!U29/ADM!U29</f>
        <v>7941.370288248337</v>
      </c>
      <c r="V29" s="5">
        <f>'Tot.EdEXP'!V29/ADM!V29</f>
        <v>8572.197466960351</v>
      </c>
      <c r="W29" s="5">
        <f>'Tot.EdEXP'!W29/ADM!W29</f>
        <v>9195.956078431373</v>
      </c>
      <c r="X29" s="5">
        <f>'Tot.EdEXP'!X29/ADM!X29</f>
        <v>9397.380997920998</v>
      </c>
    </row>
    <row r="30" spans="1:24" ht="12">
      <c r="A30">
        <v>21</v>
      </c>
      <c r="B30" s="1" t="s">
        <v>124</v>
      </c>
      <c r="C30" s="5">
        <f>'Tot.EdEXP'!C30/ADM!C30</f>
        <v>1921.7514472810099</v>
      </c>
      <c r="D30" s="5">
        <f>'Tot.EdEXP'!D30/ADM!D30</f>
        <v>2257.7812038222837</v>
      </c>
      <c r="E30" s="5">
        <f>'Tot.EdEXP'!E30/ADM!E30</f>
        <v>2470.0130653266333</v>
      </c>
      <c r="F30" s="5">
        <f>'Tot.EdEXP'!F30/ADM!F30</f>
        <v>2656.950555612193</v>
      </c>
      <c r="G30" s="5">
        <f>'Tot.EdEXP'!G30/ADM!G30</f>
        <v>2839.346141991164</v>
      </c>
      <c r="H30" s="5">
        <f>'Tot.EdEXP'!H30/ADM!H30</f>
        <v>3062.799627791563</v>
      </c>
      <c r="I30" s="5">
        <f>'Tot.EdEXP'!I30/ADM!I30</f>
        <v>3427.2710957178842</v>
      </c>
      <c r="J30" s="5">
        <f>'Tot.EdEXP'!J30/ADM!J30</f>
        <v>3622.0278716216217</v>
      </c>
      <c r="K30" s="5">
        <f>'Tot.EdEXP'!K30/ADM!K30</f>
        <v>3913.3054675955245</v>
      </c>
      <c r="L30" s="5">
        <f>'Tot.EdEXP'!L30/ADM!L30</f>
        <v>4001.56418230563</v>
      </c>
      <c r="M30" s="5">
        <f>'Tot.EdEXP'!M30/ADM!M30</f>
        <v>4547.924117265954</v>
      </c>
      <c r="N30" s="5">
        <f>'Tot.EdEXP'!N30/ADM!N30</f>
        <v>4849.310642895732</v>
      </c>
      <c r="O30" s="5">
        <f>'Tot.EdEXP'!O30/ADM!O30</f>
        <v>4838.409629905349</v>
      </c>
      <c r="P30" s="5">
        <f>'Tot.EdEXP'!P30/ADM!P30</f>
        <v>5109.487599140247</v>
      </c>
      <c r="Q30" s="5">
        <f>'Tot.EdEXP'!Q30/ADM!Q30</f>
        <v>5380.507847169607</v>
      </c>
      <c r="R30" s="5">
        <f>'Tot.EdEXP'!R30/ADM!R30</f>
        <v>5571.3252843957935</v>
      </c>
      <c r="S30" s="5">
        <f>'Tot.EdEXP'!S30/ADM!S30</f>
        <v>5552.195010129011</v>
      </c>
      <c r="T30" s="5">
        <f>'Tot.EdEXP'!T30/ADM!T30</f>
        <v>5870.610698525455</v>
      </c>
      <c r="U30" s="5">
        <f>'Tot.EdEXP'!U30/ADM!U30</f>
        <v>6118.494043820464</v>
      </c>
      <c r="V30" s="5">
        <f>'Tot.EdEXP'!V30/ADM!V30</f>
        <v>6580.491065050331</v>
      </c>
      <c r="W30" s="5">
        <f>'Tot.EdEXP'!W30/ADM!W30</f>
        <v>6916.289201302225</v>
      </c>
      <c r="X30" s="5">
        <f>'Tot.EdEXP'!X30/ADM!X30</f>
        <v>7374.1734968511755</v>
      </c>
    </row>
    <row r="31" spans="1:24" ht="12">
      <c r="A31">
        <v>22</v>
      </c>
      <c r="B31" s="1" t="s">
        <v>125</v>
      </c>
      <c r="C31" s="5">
        <f>'Tot.EdEXP'!C31/ADM!C31</f>
        <v>1563.3119209388512</v>
      </c>
      <c r="D31" s="5">
        <f>'Tot.EdEXP'!D31/ADM!D31</f>
        <v>2016.5551928783382</v>
      </c>
      <c r="E31" s="5">
        <f>'Tot.EdEXP'!E31/ADM!E31</f>
        <v>2165.7695167286247</v>
      </c>
      <c r="F31" s="5">
        <f>'Tot.EdEXP'!F31/ADM!F31</f>
        <v>2519.289880431613</v>
      </c>
      <c r="G31" s="5">
        <f>'Tot.EdEXP'!G31/ADM!G31</f>
        <v>2714.9291584018138</v>
      </c>
      <c r="H31" s="5">
        <f>'Tot.EdEXP'!H31/ADM!H31</f>
        <v>3023.9169407894738</v>
      </c>
      <c r="I31" s="5">
        <f>'Tot.EdEXP'!I31/ADM!I31</f>
        <v>3551.099222311612</v>
      </c>
      <c r="J31" s="5">
        <f>'Tot.EdEXP'!J31/ADM!J31</f>
        <v>3896.966382338184</v>
      </c>
      <c r="K31" s="5">
        <f>'Tot.EdEXP'!K31/ADM!K31</f>
        <v>4138.287326592993</v>
      </c>
      <c r="L31" s="5">
        <f>'Tot.EdEXP'!L31/ADM!L31</f>
        <v>4386.668209876543</v>
      </c>
      <c r="M31" s="5">
        <f>'Tot.EdEXP'!M31/ADM!M31</f>
        <v>5006.654825817483</v>
      </c>
      <c r="N31" s="5">
        <f>'Tot.EdEXP'!N31/ADM!N31</f>
        <v>5298.345913261051</v>
      </c>
      <c r="O31" s="5">
        <f>'Tot.EdEXP'!O31/ADM!O31</f>
        <v>5295.566779761904</v>
      </c>
      <c r="P31" s="5">
        <f>'Tot.EdEXP'!P31/ADM!P31</f>
        <v>5198.427554419837</v>
      </c>
      <c r="Q31" s="5">
        <f>'Tot.EdEXP'!Q31/ADM!Q31</f>
        <v>5240.976900149031</v>
      </c>
      <c r="R31" s="5">
        <f>'Tot.EdEXP'!R31/ADM!R31</f>
        <v>5572.513448784082</v>
      </c>
      <c r="S31" s="5">
        <f>'Tot.EdEXP'!S31/ADM!S31</f>
        <v>5622.87420606916</v>
      </c>
      <c r="T31" s="5">
        <f>'Tot.EdEXP'!T31/ADM!T31</f>
        <v>5895.648749787379</v>
      </c>
      <c r="U31" s="5">
        <f>'Tot.EdEXP'!U31/ADM!U31</f>
        <v>6646.533520013178</v>
      </c>
      <c r="V31" s="5">
        <f>'Tot.EdEXP'!V31/ADM!V31</f>
        <v>6649.273864477708</v>
      </c>
      <c r="W31" s="5">
        <f>'Tot.EdEXP'!W31/ADM!W31</f>
        <v>7206.118183264397</v>
      </c>
      <c r="X31" s="5">
        <f>'Tot.EdEXP'!X31/ADM!X31</f>
        <v>7678.728625214811</v>
      </c>
    </row>
    <row r="32" spans="1:24" ht="12">
      <c r="A32">
        <v>23</v>
      </c>
      <c r="B32" s="1" t="s">
        <v>126</v>
      </c>
      <c r="C32" s="5">
        <f>'Tot.EdEXP'!C32/ADM!C32</f>
        <v>1508.8811065332548</v>
      </c>
      <c r="D32" s="5">
        <f>'Tot.EdEXP'!D32/ADM!D32</f>
        <v>1962.5971446306642</v>
      </c>
      <c r="E32" s="5">
        <f>'Tot.EdEXP'!E32/ADM!E32</f>
        <v>2157.8350444900752</v>
      </c>
      <c r="F32" s="5">
        <f>'Tot.EdEXP'!F32/ADM!F32</f>
        <v>2241.807063440157</v>
      </c>
      <c r="G32" s="5">
        <f>'Tot.EdEXP'!G32/ADM!G32</f>
        <v>2537.117924528302</v>
      </c>
      <c r="H32" s="5">
        <f>'Tot.EdEXP'!H32/ADM!H32</f>
        <v>2720.7948193592365</v>
      </c>
      <c r="I32" s="5">
        <f>'Tot.EdEXP'!I32/ADM!I32</f>
        <v>2819.4556962025317</v>
      </c>
      <c r="J32" s="5">
        <f>'Tot.EdEXP'!J32/ADM!J32</f>
        <v>3069.4846756949396</v>
      </c>
      <c r="K32" s="5">
        <f>'Tot.EdEXP'!K32/ADM!K32</f>
        <v>3455.2398843930637</v>
      </c>
      <c r="L32" s="5">
        <f>'Tot.EdEXP'!L32/ADM!L32</f>
        <v>4102.143593519882</v>
      </c>
      <c r="M32" s="5">
        <f>'Tot.EdEXP'!M32/ADM!M32</f>
        <v>4529.391627376426</v>
      </c>
      <c r="N32" s="5">
        <f>'Tot.EdEXP'!N32/ADM!N32</f>
        <v>4887.550637659415</v>
      </c>
      <c r="O32" s="5">
        <f>'Tot.EdEXP'!O32/ADM!O32</f>
        <v>4834.091820208024</v>
      </c>
      <c r="P32" s="5">
        <f>'Tot.EdEXP'!P32/ADM!P32</f>
        <v>4876.0375593952485</v>
      </c>
      <c r="Q32" s="5">
        <f>'Tot.EdEXP'!Q32/ADM!Q32</f>
        <v>5111.697167755991</v>
      </c>
      <c r="R32" s="5">
        <f>'Tot.EdEXP'!R32/ADM!R32</f>
        <v>4986.517379679144</v>
      </c>
      <c r="S32" s="5">
        <f>'Tot.EdEXP'!S32/ADM!S32</f>
        <v>5180.308907138345</v>
      </c>
      <c r="T32" s="5">
        <f>'Tot.EdEXP'!T32/ADM!T32</f>
        <v>5744.473291925466</v>
      </c>
      <c r="U32" s="5">
        <f>'Tot.EdEXP'!U32/ADM!U32</f>
        <v>5882.565345949142</v>
      </c>
      <c r="V32" s="5">
        <f>'Tot.EdEXP'!V32/ADM!V32</f>
        <v>6653.33114589156</v>
      </c>
      <c r="W32" s="5">
        <f>'Tot.EdEXP'!W32/ADM!W32</f>
        <v>7481.796652452025</v>
      </c>
      <c r="X32" s="5">
        <f>'Tot.EdEXP'!X32/ADM!X32</f>
        <v>7497.57357177854</v>
      </c>
    </row>
    <row r="33" spans="1:24" ht="12">
      <c r="A33">
        <v>24</v>
      </c>
      <c r="B33" s="1" t="s">
        <v>127</v>
      </c>
      <c r="C33" s="5">
        <f>'Tot.EdEXP'!C33/ADM!C33</f>
        <v>1640.777367074211</v>
      </c>
      <c r="D33" s="5">
        <f>'Tot.EdEXP'!D33/ADM!D33</f>
        <v>1912.7623395149785</v>
      </c>
      <c r="E33" s="5">
        <f>'Tot.EdEXP'!E33/ADM!E33</f>
        <v>2060.286553141515</v>
      </c>
      <c r="F33" s="5">
        <f>'Tot.EdEXP'!F33/ADM!F33</f>
        <v>2303.494642857143</v>
      </c>
      <c r="G33" s="5">
        <f>'Tot.EdEXP'!G33/ADM!G33</f>
        <v>2656.732230392157</v>
      </c>
      <c r="H33" s="5">
        <f>'Tot.EdEXP'!H33/ADM!H33</f>
        <v>2988.937989351707</v>
      </c>
      <c r="I33" s="5">
        <f>'Tot.EdEXP'!I33/ADM!I33</f>
        <v>3365.124387855044</v>
      </c>
      <c r="J33" s="5">
        <f>'Tot.EdEXP'!J33/ADM!J33</f>
        <v>3612.5626026947093</v>
      </c>
      <c r="K33" s="5">
        <f>'Tot.EdEXP'!K33/ADM!K33</f>
        <v>3956.5414402173915</v>
      </c>
      <c r="L33" s="5">
        <f>'Tot.EdEXP'!L33/ADM!L33</f>
        <v>4245.207232267037</v>
      </c>
      <c r="M33" s="5">
        <f>'Tot.EdEXP'!M33/ADM!M33</f>
        <v>4517.924707127734</v>
      </c>
      <c r="N33" s="5">
        <f>'Tot.EdEXP'!N33/ADM!N33</f>
        <v>4529.0600355239785</v>
      </c>
      <c r="O33" s="5">
        <f>'Tot.EdEXP'!O33/ADM!O33</f>
        <v>4989.360843023255</v>
      </c>
      <c r="P33" s="5">
        <f>'Tot.EdEXP'!P33/ADM!P33</f>
        <v>5036.6153105924595</v>
      </c>
      <c r="Q33" s="5">
        <f>'Tot.EdEXP'!Q33/ADM!Q33</f>
        <v>5151.844670789378</v>
      </c>
      <c r="R33" s="5">
        <f>'Tot.EdEXP'!R33/ADM!R33</f>
        <v>5304.647458840373</v>
      </c>
      <c r="S33" s="5">
        <f>'Tot.EdEXP'!S33/ADM!S33</f>
        <v>5510.039657020365</v>
      </c>
      <c r="T33" s="5">
        <f>'Tot.EdEXP'!T33/ADM!T33</f>
        <v>6766.6362166531935</v>
      </c>
      <c r="U33" s="5">
        <f>'Tot.EdEXP'!U33/ADM!U33</f>
        <v>6155.760409057706</v>
      </c>
      <c r="V33" s="5">
        <f>'Tot.EdEXP'!V33/ADM!V33</f>
        <v>6802.045602251407</v>
      </c>
      <c r="W33" s="5">
        <f>'Tot.EdEXP'!W33/ADM!W33</f>
        <v>7558.1738210765725</v>
      </c>
      <c r="X33" s="5">
        <f>'Tot.EdEXP'!X33/ADM!X33</f>
        <v>7918.829793466015</v>
      </c>
    </row>
    <row r="34" spans="1:24" ht="12">
      <c r="A34">
        <v>25</v>
      </c>
      <c r="B34" s="1" t="s">
        <v>128</v>
      </c>
      <c r="C34" s="5">
        <f>'Tot.EdEXP'!C34/ADM!C34</f>
        <v>1878.1181125989274</v>
      </c>
      <c r="D34" s="5">
        <f>'Tot.EdEXP'!D34/ADM!D34</f>
        <v>2238.287249558609</v>
      </c>
      <c r="E34" s="5">
        <f>'Tot.EdEXP'!E34/ADM!E34</f>
        <v>2431.220175232731</v>
      </c>
      <c r="F34" s="5">
        <f>'Tot.EdEXP'!F34/ADM!F34</f>
        <v>2642.712881795668</v>
      </c>
      <c r="G34" s="5">
        <f>'Tot.EdEXP'!G34/ADM!G34</f>
        <v>2908.644780538551</v>
      </c>
      <c r="H34" s="5">
        <f>'Tot.EdEXP'!H34/ADM!H34</f>
        <v>3296.875598467922</v>
      </c>
      <c r="I34" s="5">
        <f>'Tot.EdEXP'!I34/ADM!I34</f>
        <v>3446.8417483628473</v>
      </c>
      <c r="J34" s="5">
        <f>'Tot.EdEXP'!J34/ADM!J34</f>
        <v>3721.212649327083</v>
      </c>
      <c r="K34" s="5">
        <f>'Tot.EdEXP'!K34/ADM!K34</f>
        <v>4003.8283229905987</v>
      </c>
      <c r="L34" s="5">
        <f>'Tot.EdEXP'!L34/ADM!L34</f>
        <v>4258.902728264824</v>
      </c>
      <c r="M34" s="5">
        <f>'Tot.EdEXP'!M34/ADM!M34</f>
        <v>4643.849861377693</v>
      </c>
      <c r="N34" s="5">
        <f>'Tot.EdEXP'!N34/ADM!N34</f>
        <v>4818.580920641533</v>
      </c>
      <c r="O34" s="5">
        <f>'Tot.EdEXP'!O34/ADM!O34</f>
        <v>4702.1455728372475</v>
      </c>
      <c r="P34" s="5">
        <f>'Tot.EdEXP'!P34/ADM!P34</f>
        <v>4935.292890805174</v>
      </c>
      <c r="Q34" s="5">
        <f>'Tot.EdEXP'!Q34/ADM!Q34</f>
        <v>5053.471996327387</v>
      </c>
      <c r="R34" s="5">
        <f>'Tot.EdEXP'!R34/ADM!R34</f>
        <v>5054.748861862643</v>
      </c>
      <c r="S34" s="5">
        <f>'Tot.EdEXP'!S34/ADM!S34</f>
        <v>5261.80001299883</v>
      </c>
      <c r="T34" s="5">
        <f>'Tot.EdEXP'!T34/ADM!T34</f>
        <v>5571.294161458502</v>
      </c>
      <c r="U34" s="5">
        <f>'Tot.EdEXP'!U34/ADM!U34</f>
        <v>5660.78786927448</v>
      </c>
      <c r="V34" s="5">
        <f>'Tot.EdEXP'!V34/ADM!V34</f>
        <v>6122.972824833981</v>
      </c>
      <c r="W34" s="5">
        <f>'Tot.EdEXP'!W34/ADM!W34</f>
        <v>6597.699936553804</v>
      </c>
      <c r="X34" s="5">
        <f>'Tot.EdEXP'!X34/ADM!X34</f>
        <v>6988.85174107424</v>
      </c>
    </row>
    <row r="35" spans="1:24" ht="12">
      <c r="A35">
        <v>26</v>
      </c>
      <c r="B35" s="1" t="s">
        <v>129</v>
      </c>
      <c r="C35" s="5">
        <f>'Tot.EdEXP'!C35/ADM!C35</f>
        <v>1954.7885735564007</v>
      </c>
      <c r="D35" s="5">
        <f>'Tot.EdEXP'!D35/ADM!D35</f>
        <v>2354.678909985352</v>
      </c>
      <c r="E35" s="5">
        <f>'Tot.EdEXP'!E35/ADM!E35</f>
        <v>2578.9533182222476</v>
      </c>
      <c r="F35" s="5">
        <f>'Tot.EdEXP'!F35/ADM!F35</f>
        <v>2756.131638466604</v>
      </c>
      <c r="G35" s="5">
        <f>'Tot.EdEXP'!G35/ADM!G35</f>
        <v>3030.2666416596935</v>
      </c>
      <c r="H35" s="5">
        <f>'Tot.EdEXP'!H35/ADM!H35</f>
        <v>3415.5299692696517</v>
      </c>
      <c r="I35" s="5">
        <f>'Tot.EdEXP'!I35/ADM!I35</f>
        <v>3857.9841844950543</v>
      </c>
      <c r="J35" s="5">
        <f>'Tot.EdEXP'!J35/ADM!J35</f>
        <v>4243.706151645208</v>
      </c>
      <c r="K35" s="5">
        <f>'Tot.EdEXP'!K35/ADM!K35</f>
        <v>4541.677849108056</v>
      </c>
      <c r="L35" s="5">
        <f>'Tot.EdEXP'!L35/ADM!L35</f>
        <v>4860.78418413856</v>
      </c>
      <c r="M35" s="5">
        <f>'Tot.EdEXP'!M35/ADM!M35</f>
        <v>5225.808474629241</v>
      </c>
      <c r="N35" s="5">
        <f>'Tot.EdEXP'!N35/ADM!N35</f>
        <v>5337.941050832977</v>
      </c>
      <c r="O35" s="5">
        <f>'Tot.EdEXP'!O35/ADM!O35</f>
        <v>5164.1664402235265</v>
      </c>
      <c r="P35" s="5">
        <f>'Tot.EdEXP'!P35/ADM!P35</f>
        <v>5627.131597787458</v>
      </c>
      <c r="Q35" s="5">
        <f>'Tot.EdEXP'!Q35/ADM!Q35</f>
        <v>5848.099730301888</v>
      </c>
      <c r="R35" s="5">
        <f>'Tot.EdEXP'!R35/ADM!R35</f>
        <v>5740.5137902033</v>
      </c>
      <c r="S35" s="5">
        <f>'Tot.EdEXP'!S35/ADM!S35</f>
        <v>5836.970418594026</v>
      </c>
      <c r="T35" s="5">
        <f>'Tot.EdEXP'!T35/ADM!T35</f>
        <v>5947.568734365777</v>
      </c>
      <c r="U35" s="5">
        <f>'Tot.EdEXP'!U35/ADM!U35</f>
        <v>6211.696421604147</v>
      </c>
      <c r="V35" s="5">
        <f>'Tot.EdEXP'!V35/ADM!V35</f>
        <v>6535.97561000196</v>
      </c>
      <c r="W35" s="5">
        <f>'Tot.EdEXP'!W35/ADM!W35</f>
        <v>7086.545022920204</v>
      </c>
      <c r="X35" s="5">
        <f>'Tot.EdEXP'!X35/ADM!X35</f>
        <v>7560.507206431565</v>
      </c>
    </row>
    <row r="36" spans="1:24" ht="12">
      <c r="A36">
        <v>27</v>
      </c>
      <c r="B36" s="1" t="s">
        <v>130</v>
      </c>
      <c r="C36" s="5">
        <f>'Tot.EdEXP'!C36/ADM!C36</f>
        <v>1366.4138576779026</v>
      </c>
      <c r="D36" s="5">
        <f>'Tot.EdEXP'!D36/ADM!D36</f>
        <v>1599.854085603113</v>
      </c>
      <c r="E36" s="5">
        <f>'Tot.EdEXP'!E36/ADM!E36</f>
        <v>1831.77648202138</v>
      </c>
      <c r="F36" s="5">
        <f>'Tot.EdEXP'!F36/ADM!F36</f>
        <v>1916.738326848249</v>
      </c>
      <c r="G36" s="5">
        <f>'Tot.EdEXP'!G36/ADM!G36</f>
        <v>2307.946464646465</v>
      </c>
      <c r="H36" s="5">
        <f>'Tot.EdEXP'!H36/ADM!H36</f>
        <v>2614.5410821643286</v>
      </c>
      <c r="I36" s="5">
        <f>'Tot.EdEXP'!I36/ADM!I36</f>
        <v>3116.742654508612</v>
      </c>
      <c r="J36" s="5">
        <f>'Tot.EdEXP'!J36/ADM!J36</f>
        <v>3277.8195564516127</v>
      </c>
      <c r="K36" s="5">
        <f>'Tot.EdEXP'!K36/ADM!K36</f>
        <v>3473.3434237995825</v>
      </c>
      <c r="L36" s="5">
        <f>'Tot.EdEXP'!L36/ADM!L36</f>
        <v>3822.905699481865</v>
      </c>
      <c r="M36" s="5">
        <f>'Tot.EdEXP'!M36/ADM!M36</f>
        <v>4837.908641304348</v>
      </c>
      <c r="N36" s="5">
        <f>'Tot.EdEXP'!N36/ADM!N36</f>
        <v>4396.822525597269</v>
      </c>
      <c r="O36" s="5">
        <f>'Tot.EdEXP'!O36/ADM!O36</f>
        <v>4247.26199556541</v>
      </c>
      <c r="P36" s="5">
        <f>'Tot.EdEXP'!P36/ADM!P36</f>
        <v>4460.648689655172</v>
      </c>
      <c r="Q36" s="5">
        <f>'Tot.EdEXP'!Q36/ADM!Q36</f>
        <v>4675.196304849885</v>
      </c>
      <c r="R36" s="5">
        <f>'Tot.EdEXP'!R36/ADM!R36</f>
        <v>5153.860097323601</v>
      </c>
      <c r="S36" s="5">
        <f>'Tot.EdEXP'!S36/ADM!S36</f>
        <v>5211.001265822785</v>
      </c>
      <c r="T36" s="5">
        <f>'Tot.EdEXP'!T36/ADM!T36</f>
        <v>5648.214747736093</v>
      </c>
      <c r="U36" s="5">
        <f>'Tot.EdEXP'!U36/ADM!U36</f>
        <v>5642.541087231352</v>
      </c>
      <c r="V36" s="5">
        <f>'Tot.EdEXP'!V36/ADM!V36</f>
        <v>6116.694823529412</v>
      </c>
      <c r="W36" s="5">
        <f>'Tot.EdEXP'!W36/ADM!W36</f>
        <v>7282.029427792915</v>
      </c>
      <c r="X36" s="5">
        <f>'Tot.EdEXP'!X36/ADM!X36</f>
        <v>7659.700127118645</v>
      </c>
    </row>
    <row r="37" spans="1:24" ht="12">
      <c r="A37">
        <v>28</v>
      </c>
      <c r="B37" s="1" t="s">
        <v>131</v>
      </c>
      <c r="C37" s="5">
        <f>'Tot.EdEXP'!C37/ADM!C37</f>
        <v>1923.2458826556872</v>
      </c>
      <c r="D37" s="5">
        <f>'Tot.EdEXP'!D37/ADM!D37</f>
        <v>2060.092612137203</v>
      </c>
      <c r="E37" s="5">
        <f>'Tot.EdEXP'!E37/ADM!E37</f>
        <v>2265.2649467649467</v>
      </c>
      <c r="F37" s="5">
        <f>'Tot.EdEXP'!F37/ADM!F37</f>
        <v>2582.872959545777</v>
      </c>
      <c r="G37" s="5">
        <f>'Tot.EdEXP'!G37/ADM!G37</f>
        <v>2787.214850156553</v>
      </c>
      <c r="H37" s="5">
        <f>'Tot.EdEXP'!H37/ADM!H37</f>
        <v>3139.2630693977376</v>
      </c>
      <c r="I37" s="5">
        <f>'Tot.EdEXP'!I37/ADM!I37</f>
        <v>3471.6034265954104</v>
      </c>
      <c r="J37" s="5">
        <f>'Tot.EdEXP'!J37/ADM!J37</f>
        <v>3605.9295774647885</v>
      </c>
      <c r="K37" s="5">
        <f>'Tot.EdEXP'!K37/ADM!K37</f>
        <v>3788.3305730374295</v>
      </c>
      <c r="L37" s="5">
        <f>'Tot.EdEXP'!L37/ADM!L37</f>
        <v>4255.022976680384</v>
      </c>
      <c r="M37" s="5">
        <f>'Tot.EdEXP'!M37/ADM!M37</f>
        <v>4607.881191564148</v>
      </c>
      <c r="N37" s="5">
        <f>'Tot.EdEXP'!N37/ADM!N37</f>
        <v>4795.626775199169</v>
      </c>
      <c r="O37" s="5">
        <f>'Tot.EdEXP'!O37/ADM!O37</f>
        <v>4788.829574287653</v>
      </c>
      <c r="P37" s="5">
        <f>'Tot.EdEXP'!P37/ADM!P37</f>
        <v>5039.247353774371</v>
      </c>
      <c r="Q37" s="5">
        <f>'Tot.EdEXP'!Q37/ADM!Q37</f>
        <v>5172.2105955906545</v>
      </c>
      <c r="R37" s="5">
        <f>'Tot.EdEXP'!R37/ADM!R37</f>
        <v>4968.594568222476</v>
      </c>
      <c r="S37" s="5">
        <f>'Tot.EdEXP'!S37/ADM!S37</f>
        <v>4922.392481943532</v>
      </c>
      <c r="T37" s="5">
        <f>'Tot.EdEXP'!T37/ADM!T37</f>
        <v>5191.677245215115</v>
      </c>
      <c r="U37" s="5">
        <f>'Tot.EdEXP'!U37/ADM!U37</f>
        <v>5180.776540819619</v>
      </c>
      <c r="V37" s="5">
        <f>'Tot.EdEXP'!V37/ADM!V37</f>
        <v>5900.518889258951</v>
      </c>
      <c r="W37" s="5">
        <f>'Tot.EdEXP'!W37/ADM!W37</f>
        <v>6164.177482403013</v>
      </c>
      <c r="X37" s="5">
        <f>'Tot.EdEXP'!X37/ADM!X37</f>
        <v>6829.081235916103</v>
      </c>
    </row>
    <row r="38" spans="1:24" ht="12">
      <c r="A38">
        <v>29</v>
      </c>
      <c r="B38" s="1" t="s">
        <v>132</v>
      </c>
      <c r="C38" s="5">
        <f>'Tot.EdEXP'!C38/ADM!C38</f>
        <v>1205.416958041958</v>
      </c>
      <c r="D38" s="5">
        <f>'Tot.EdEXP'!D38/ADM!D38</f>
        <v>1561.2347826086957</v>
      </c>
      <c r="E38" s="5">
        <f>'Tot.EdEXP'!E38/ADM!E38</f>
        <v>1762.6006151142356</v>
      </c>
      <c r="F38" s="5">
        <f>'Tot.EdEXP'!F38/ADM!F38</f>
        <v>1989.9699551569506</v>
      </c>
      <c r="G38" s="5">
        <f>'Tot.EdEXP'!G38/ADM!G38</f>
        <v>2187.8699774266365</v>
      </c>
      <c r="H38" s="5">
        <f>'Tot.EdEXP'!H38/ADM!H38</f>
        <v>2357.888193202147</v>
      </c>
      <c r="I38" s="5">
        <f>'Tot.EdEXP'!I38/ADM!I38</f>
        <v>2586.0354175776124</v>
      </c>
      <c r="J38" s="5">
        <f>'Tot.EdEXP'!J38/ADM!J38</f>
        <v>2841.706402695872</v>
      </c>
      <c r="K38" s="5">
        <f>'Tot.EdEXP'!K38/ADM!K38</f>
        <v>3134.9983518747426</v>
      </c>
      <c r="L38" s="5">
        <f>'Tot.EdEXP'!L38/ADM!L38</f>
        <v>3326.1405924071755</v>
      </c>
      <c r="M38" s="5">
        <f>'Tot.EdEXP'!M38/ADM!M38</f>
        <v>3711.216163628656</v>
      </c>
      <c r="N38" s="5">
        <f>'Tot.EdEXP'!N38/ADM!N38</f>
        <v>3960.744680851064</v>
      </c>
      <c r="O38" s="5">
        <f>'Tot.EdEXP'!O38/ADM!O38</f>
        <v>3941.4695736434105</v>
      </c>
      <c r="P38" s="5">
        <f>'Tot.EdEXP'!P38/ADM!P38</f>
        <v>4030.934326241135</v>
      </c>
      <c r="Q38" s="5">
        <f>'Tot.EdEXP'!Q38/ADM!Q38</f>
        <v>4259.359134415314</v>
      </c>
      <c r="R38" s="5">
        <f>'Tot.EdEXP'!R38/ADM!R38</f>
        <v>4314.609298531811</v>
      </c>
      <c r="S38" s="5">
        <f>'Tot.EdEXP'!S38/ADM!S38</f>
        <v>4606.371663244353</v>
      </c>
      <c r="T38" s="5">
        <f>'Tot.EdEXP'!T38/ADM!T38</f>
        <v>4799.459770114942</v>
      </c>
      <c r="U38" s="5">
        <f>'Tot.EdEXP'!U38/ADM!U38</f>
        <v>4742.089336016096</v>
      </c>
      <c r="V38" s="5">
        <f>'Tot.EdEXP'!V38/ADM!V38</f>
        <v>5383.504665846659</v>
      </c>
      <c r="W38" s="5">
        <f>'Tot.EdEXP'!W38/ADM!W38</f>
        <v>5492.907593042071</v>
      </c>
      <c r="X38" s="5">
        <f>'Tot.EdEXP'!X38/ADM!X38</f>
        <v>6110.706620856912</v>
      </c>
    </row>
    <row r="39" spans="1:24" ht="12">
      <c r="A39">
        <v>30</v>
      </c>
      <c r="B39" s="1" t="s">
        <v>133</v>
      </c>
      <c r="C39" s="5">
        <f>'Tot.EdEXP'!C39/ADM!C39</f>
        <v>1633.5649383983573</v>
      </c>
      <c r="D39" s="5">
        <f>'Tot.EdEXP'!D39/ADM!D39</f>
        <v>1983.4824863547242</v>
      </c>
      <c r="E39" s="5">
        <f>'Tot.EdEXP'!E39/ADM!E39</f>
        <v>2051.52468969964</v>
      </c>
      <c r="F39" s="5">
        <f>'Tot.EdEXP'!F39/ADM!F39</f>
        <v>2251.611090215464</v>
      </c>
      <c r="G39" s="5">
        <f>'Tot.EdEXP'!G39/ADM!G39</f>
        <v>2539.2839866105173</v>
      </c>
      <c r="H39" s="5">
        <f>'Tot.EdEXP'!H39/ADM!H39</f>
        <v>2808.6474348556258</v>
      </c>
      <c r="I39" s="5">
        <f>'Tot.EdEXP'!I39/ADM!I39</f>
        <v>3235.4742290390764</v>
      </c>
      <c r="J39" s="5">
        <f>'Tot.EdEXP'!J39/ADM!J39</f>
        <v>3482.06320021442</v>
      </c>
      <c r="K39" s="5">
        <f>'Tot.EdEXP'!K39/ADM!K39</f>
        <v>3801.811209439528</v>
      </c>
      <c r="L39" s="5">
        <f>'Tot.EdEXP'!L39/ADM!L39</f>
        <v>4047.3824449719464</v>
      </c>
      <c r="M39" s="5">
        <f>'Tot.EdEXP'!M39/ADM!M39</f>
        <v>4578.051887774673</v>
      </c>
      <c r="N39" s="5">
        <f>'Tot.EdEXP'!N39/ADM!N39</f>
        <v>4702.612029410138</v>
      </c>
      <c r="O39" s="5">
        <f>'Tot.EdEXP'!O39/ADM!O39</f>
        <v>4711.945346734216</v>
      </c>
      <c r="P39" s="5">
        <f>'Tot.EdEXP'!P39/ADM!P39</f>
        <v>5208.188743588329</v>
      </c>
      <c r="Q39" s="5">
        <f>'Tot.EdEXP'!Q39/ADM!Q39</f>
        <v>5276.165066196943</v>
      </c>
      <c r="R39" s="5">
        <f>'Tot.EdEXP'!R39/ADM!R39</f>
        <v>5435.8089733318075</v>
      </c>
      <c r="S39" s="5">
        <f>'Tot.EdEXP'!S39/ADM!S39</f>
        <v>5210.34672922992</v>
      </c>
      <c r="T39" s="5">
        <f>'Tot.EdEXP'!T39/ADM!T39</f>
        <v>5607.887743607074</v>
      </c>
      <c r="U39" s="5">
        <f>'Tot.EdEXP'!U39/ADM!U39</f>
        <v>5903.987386564694</v>
      </c>
      <c r="V39" s="5">
        <f>'Tot.EdEXP'!V39/ADM!V39</f>
        <v>6185.713448556324</v>
      </c>
      <c r="W39" s="5">
        <f>'Tot.EdEXP'!W39/ADM!W39</f>
        <v>6548.170319192153</v>
      </c>
      <c r="X39" s="5">
        <f>'Tot.EdEXP'!X39/ADM!X39</f>
        <v>7344.742678366112</v>
      </c>
    </row>
    <row r="40" spans="1:24" ht="12">
      <c r="A40">
        <v>31</v>
      </c>
      <c r="B40" s="1" t="s">
        <v>134</v>
      </c>
      <c r="C40" s="5">
        <f>'Tot.EdEXP'!C40/ADM!C40</f>
        <v>1546.6362655153805</v>
      </c>
      <c r="D40" s="5">
        <f>'Tot.EdEXP'!D40/ADM!D40</f>
        <v>1927.4612813370475</v>
      </c>
      <c r="E40" s="5">
        <f>'Tot.EdEXP'!E40/ADM!E40</f>
        <v>2059.4775028121485</v>
      </c>
      <c r="F40" s="5">
        <f>'Tot.EdEXP'!F40/ADM!F40</f>
        <v>2246.7550085861476</v>
      </c>
      <c r="G40" s="5">
        <f>'Tot.EdEXP'!G40/ADM!G40</f>
        <v>2485.8327444051824</v>
      </c>
      <c r="H40" s="5">
        <f>'Tot.EdEXP'!H40/ADM!H40</f>
        <v>2876.148795180723</v>
      </c>
      <c r="I40" s="5">
        <f>'Tot.EdEXP'!I40/ADM!I40</f>
        <v>3201.5142857142855</v>
      </c>
      <c r="J40" s="5">
        <f>'Tot.EdEXP'!J40/ADM!J40</f>
        <v>3599.549689440994</v>
      </c>
      <c r="K40" s="5">
        <f>'Tot.EdEXP'!K40/ADM!K40</f>
        <v>3757.088178913738</v>
      </c>
      <c r="L40" s="5">
        <f>'Tot.EdEXP'!L40/ADM!L40</f>
        <v>4217.755905511811</v>
      </c>
      <c r="M40" s="5">
        <f>'Tot.EdEXP'!M40/ADM!M40</f>
        <v>4656.572621825669</v>
      </c>
      <c r="N40" s="5">
        <f>'Tot.EdEXP'!N40/ADM!N40</f>
        <v>4814.7990527740185</v>
      </c>
      <c r="O40" s="5">
        <f>'Tot.EdEXP'!O40/ADM!O40</f>
        <v>4750.527232496698</v>
      </c>
      <c r="P40" s="5">
        <f>'Tot.EdEXP'!P40/ADM!P40</f>
        <v>4927.049713896458</v>
      </c>
      <c r="Q40" s="5">
        <f>'Tot.EdEXP'!Q40/ADM!Q40</f>
        <v>5012.523421588595</v>
      </c>
      <c r="R40" s="5">
        <f>'Tot.EdEXP'!R40/ADM!R40</f>
        <v>5318.898327759197</v>
      </c>
      <c r="S40" s="5">
        <f>'Tot.EdEXP'!S40/ADM!S40</f>
        <v>5474.425049966689</v>
      </c>
      <c r="T40" s="5">
        <f>'Tot.EdEXP'!T40/ADM!T40</f>
        <v>5875.6940639269405</v>
      </c>
      <c r="U40" s="5">
        <f>'Tot.EdEXP'!U40/ADM!U40</f>
        <v>5704.723760463618</v>
      </c>
      <c r="V40" s="5">
        <f>'Tot.EdEXP'!V40/ADM!V40</f>
        <v>5924.220367504835</v>
      </c>
      <c r="W40" s="5">
        <f>'Tot.EdEXP'!W40/ADM!W40</f>
        <v>6314.047520299812</v>
      </c>
      <c r="X40" s="5">
        <f>'Tot.EdEXP'!X40/ADM!X40</f>
        <v>7227.275924504158</v>
      </c>
    </row>
    <row r="41" spans="1:24" ht="12">
      <c r="A41">
        <v>32</v>
      </c>
      <c r="B41" s="1" t="s">
        <v>135</v>
      </c>
      <c r="C41" s="5">
        <f>'Tot.EdEXP'!C41/ADM!C41</f>
        <v>2506.947193240735</v>
      </c>
      <c r="D41" s="5">
        <f>'Tot.EdEXP'!D41/ADM!D41</f>
        <v>3122.8674195596245</v>
      </c>
      <c r="E41" s="5">
        <f>'Tot.EdEXP'!E41/ADM!E41</f>
        <v>3195.0601156464913</v>
      </c>
      <c r="F41" s="5">
        <f>'Tot.EdEXP'!F41/ADM!F41</f>
        <v>3624.849972478327</v>
      </c>
      <c r="G41" s="5">
        <f>'Tot.EdEXP'!G41/ADM!G41</f>
        <v>4099.604547527983</v>
      </c>
      <c r="H41" s="5">
        <f>'Tot.EdEXP'!H41/ADM!H41</f>
        <v>4515.39691289967</v>
      </c>
      <c r="I41" s="5">
        <f>'Tot.EdEXP'!I41/ADM!I41</f>
        <v>5046.19853288303</v>
      </c>
      <c r="J41" s="5">
        <f>'Tot.EdEXP'!J41/ADM!J41</f>
        <v>5227.578763819841</v>
      </c>
      <c r="K41" s="5">
        <f>'Tot.EdEXP'!K41/ADM!K41</f>
        <v>5675.368110236221</v>
      </c>
      <c r="L41" s="5">
        <f>'Tot.EdEXP'!L41/ADM!L41</f>
        <v>5787.937323480482</v>
      </c>
      <c r="M41" s="5">
        <f>'Tot.EdEXP'!M41/ADM!M41</f>
        <v>6649.082638561784</v>
      </c>
      <c r="N41" s="5">
        <f>'Tot.EdEXP'!N41/ADM!N41</f>
        <v>6924.25017565774</v>
      </c>
      <c r="O41" s="5">
        <f>'Tot.EdEXP'!O41/ADM!O41</f>
        <v>7027.80849012955</v>
      </c>
      <c r="P41" s="5">
        <f>'Tot.EdEXP'!P41/ADM!P41</f>
        <v>7404.1739197293555</v>
      </c>
      <c r="Q41" s="5">
        <f>'Tot.EdEXP'!Q41/ADM!Q41</f>
        <v>7161.18012933129</v>
      </c>
      <c r="R41" s="5">
        <f>'Tot.EdEXP'!R41/ADM!R41</f>
        <v>7398.443947388545</v>
      </c>
      <c r="S41" s="5">
        <f>'Tot.EdEXP'!S41/ADM!S41</f>
        <v>7854.479229189701</v>
      </c>
      <c r="T41" s="5">
        <f>'Tot.EdEXP'!T41/ADM!T41</f>
        <v>8750.413950021577</v>
      </c>
      <c r="U41" s="5">
        <f>'Tot.EdEXP'!U41/ADM!U41</f>
        <v>8939.151939443856</v>
      </c>
      <c r="V41" s="5">
        <f>'Tot.EdEXP'!V41/ADM!V41</f>
        <v>7929.800869647523</v>
      </c>
      <c r="W41" s="5">
        <f>'Tot.EdEXP'!W41/ADM!W41</f>
        <v>8275.719652433721</v>
      </c>
      <c r="X41" s="5">
        <f>'Tot.EdEXP'!X41/ADM!X41</f>
        <v>9235.934226560075</v>
      </c>
    </row>
    <row r="42" spans="1:24" ht="12">
      <c r="A42">
        <v>33</v>
      </c>
      <c r="B42" s="1" t="s">
        <v>136</v>
      </c>
      <c r="C42" s="5">
        <f>'Tot.EdEXP'!C42/ADM!C42</f>
        <v>1826.8935372895933</v>
      </c>
      <c r="D42" s="5">
        <f>'Tot.EdEXP'!D42/ADM!D42</f>
        <v>2091.383983313318</v>
      </c>
      <c r="E42" s="5">
        <f>'Tot.EdEXP'!E42/ADM!E42</f>
        <v>2260.7539548755185</v>
      </c>
      <c r="F42" s="5">
        <f>'Tot.EdEXP'!F42/ADM!F42</f>
        <v>2429.5456564337032</v>
      </c>
      <c r="G42" s="5">
        <f>'Tot.EdEXP'!G42/ADM!G42</f>
        <v>2710.3658161902217</v>
      </c>
      <c r="H42" s="5">
        <f>'Tot.EdEXP'!H42/ADM!H42</f>
        <v>3113.8329584951953</v>
      </c>
      <c r="I42" s="5">
        <f>'Tot.EdEXP'!I42/ADM!I42</f>
        <v>3482.156008628488</v>
      </c>
      <c r="J42" s="5">
        <f>'Tot.EdEXP'!J42/ADM!J42</f>
        <v>3825.665158371041</v>
      </c>
      <c r="K42" s="5">
        <f>'Tot.EdEXP'!K42/ADM!K42</f>
        <v>4188.620989748507</v>
      </c>
      <c r="L42" s="5">
        <f>'Tot.EdEXP'!L42/ADM!L42</f>
        <v>4642.333996175908</v>
      </c>
      <c r="M42" s="5">
        <f>'Tot.EdEXP'!M42/ADM!M42</f>
        <v>5268.442831644583</v>
      </c>
      <c r="N42" s="5">
        <f>'Tot.EdEXP'!N42/ADM!N42</f>
        <v>5415.398017328858</v>
      </c>
      <c r="O42" s="5">
        <f>'Tot.EdEXP'!O42/ADM!O42</f>
        <v>5499.341013634593</v>
      </c>
      <c r="P42" s="5">
        <f>'Tot.EdEXP'!P42/ADM!P42</f>
        <v>5842.443843587555</v>
      </c>
      <c r="Q42" s="5">
        <f>'Tot.EdEXP'!Q42/ADM!Q42</f>
        <v>5972.286362214576</v>
      </c>
      <c r="R42" s="5">
        <f>'Tot.EdEXP'!R42/ADM!R42</f>
        <v>5968.647580831855</v>
      </c>
      <c r="S42" s="5">
        <f>'Tot.EdEXP'!S42/ADM!S42</f>
        <v>6202.259444697314</v>
      </c>
      <c r="T42" s="5">
        <f>'Tot.EdEXP'!T42/ADM!T42</f>
        <v>6497.370752655767</v>
      </c>
      <c r="U42" s="5">
        <f>'Tot.EdEXP'!U42/ADM!U42</f>
        <v>6678.541679071152</v>
      </c>
      <c r="V42" s="5">
        <f>'Tot.EdEXP'!V42/ADM!V42</f>
        <v>7001.10039779088</v>
      </c>
      <c r="W42" s="5">
        <f>'Tot.EdEXP'!W42/ADM!W42</f>
        <v>7495.889385098743</v>
      </c>
      <c r="X42" s="5">
        <f>'Tot.EdEXP'!X42/ADM!X42</f>
        <v>8008.206059920006</v>
      </c>
    </row>
    <row r="43" spans="1:24" ht="12">
      <c r="A43">
        <v>34</v>
      </c>
      <c r="B43" s="1" t="s">
        <v>137</v>
      </c>
      <c r="C43" s="7" t="s">
        <v>105</v>
      </c>
      <c r="D43" s="7" t="s">
        <v>105</v>
      </c>
      <c r="E43" s="7" t="s">
        <v>105</v>
      </c>
      <c r="F43" s="7" t="s">
        <v>105</v>
      </c>
      <c r="G43" s="5">
        <f>'Tot.EdEXP'!G43/ADM!G43</f>
        <v>2656.0174076057847</v>
      </c>
      <c r="H43" s="5">
        <f>'Tot.EdEXP'!H43/ADM!H43</f>
        <v>3091.274326553051</v>
      </c>
      <c r="I43" s="5">
        <f>'Tot.EdEXP'!I43/ADM!I43</f>
        <v>3450.9034890264493</v>
      </c>
      <c r="J43" s="5">
        <f>'Tot.EdEXP'!J43/ADM!J43</f>
        <v>3781.9815189142364</v>
      </c>
      <c r="K43" s="5">
        <f>'Tot.EdEXP'!K43/ADM!K43</f>
        <v>4004.196850393701</v>
      </c>
      <c r="L43" s="5">
        <f>'Tot.EdEXP'!L43/ADM!L43</f>
        <v>4093.4248719408083</v>
      </c>
      <c r="M43" s="5">
        <f>'Tot.EdEXP'!M43/ADM!M43</f>
        <v>4663.591514013291</v>
      </c>
      <c r="N43" s="5">
        <f>'Tot.EdEXP'!N43/ADM!N43</f>
        <v>4686.757627118644</v>
      </c>
      <c r="O43" s="5">
        <f>'Tot.EdEXP'!O43/ADM!O43</f>
        <v>4761.324874511991</v>
      </c>
      <c r="P43" s="5">
        <f>'Tot.EdEXP'!P43/ADM!P43</f>
        <v>4902.671020408164</v>
      </c>
      <c r="Q43" s="5">
        <f>'Tot.EdEXP'!Q43/ADM!Q43</f>
        <v>5076.2267130620985</v>
      </c>
      <c r="R43" s="5">
        <f>'Tot.EdEXP'!R43/ADM!R43</f>
        <v>5394.562899786781</v>
      </c>
      <c r="S43" s="5">
        <f>'Tot.EdEXP'!S43/ADM!S43</f>
        <v>5435.784014485256</v>
      </c>
      <c r="T43" s="5">
        <f>'Tot.EdEXP'!T43/ADM!T43</f>
        <v>5754.620566471039</v>
      </c>
      <c r="U43" s="5">
        <f>'Tot.EdEXP'!U43/ADM!U43</f>
        <v>5936.221437578814</v>
      </c>
      <c r="V43" s="5">
        <f>'Tot.EdEXP'!V43/ADM!V43</f>
        <v>6203.001369863014</v>
      </c>
      <c r="W43" s="5">
        <f>'Tot.EdEXP'!W43/ADM!W43</f>
        <v>6565.329554043839</v>
      </c>
      <c r="X43" s="5">
        <f>'Tot.EdEXP'!X43/ADM!X43</f>
        <v>7103.413021363174</v>
      </c>
    </row>
    <row r="44" spans="1:24" ht="12">
      <c r="A44">
        <v>35</v>
      </c>
      <c r="B44" s="1" t="s">
        <v>138</v>
      </c>
      <c r="C44" s="5">
        <f>'Tot.EdEXP'!C44/ADM!C44</f>
        <v>1384.2646436132675</v>
      </c>
      <c r="D44" s="5">
        <f>'Tot.EdEXP'!D44/ADM!D44</f>
        <v>1762.9439592430858</v>
      </c>
      <c r="E44" s="5">
        <f>'Tot.EdEXP'!E44/ADM!E44</f>
        <v>1817.8018664752333</v>
      </c>
      <c r="F44" s="5">
        <f>'Tot.EdEXP'!F44/ADM!F44</f>
        <v>1983.8480825958702</v>
      </c>
      <c r="G44" s="5">
        <f>'Tot.EdEXP'!G44/ADM!G44</f>
        <v>2190.1359940872135</v>
      </c>
      <c r="H44" s="5">
        <f>'Tot.EdEXP'!H44/ADM!H44</f>
        <v>2234.1239255014325</v>
      </c>
      <c r="I44" s="5">
        <f>'Tot.EdEXP'!I44/ADM!I44</f>
        <v>2541.04329004329</v>
      </c>
      <c r="J44" s="5">
        <f>'Tot.EdEXP'!J44/ADM!J44</f>
        <v>2746.808309037901</v>
      </c>
      <c r="K44" s="5">
        <f>'Tot.EdEXP'!K44/ADM!K44</f>
        <v>3060.8510796723754</v>
      </c>
      <c r="L44" s="5">
        <f>'Tot.EdEXP'!L44/ADM!L44</f>
        <v>3390.0552611657836</v>
      </c>
      <c r="M44" s="5">
        <f>'Tot.EdEXP'!M44/ADM!M44</f>
        <v>3796.925124804992</v>
      </c>
      <c r="N44" s="5">
        <f>'Tot.EdEXP'!N44/ADM!N44</f>
        <v>3926.437837837838</v>
      </c>
      <c r="O44" s="5">
        <f>'Tot.EdEXP'!O44/ADM!O44</f>
        <v>3819.4120939183986</v>
      </c>
      <c r="P44" s="5">
        <f>'Tot.EdEXP'!P44/ADM!P44</f>
        <v>3847.8574366616986</v>
      </c>
      <c r="Q44" s="5">
        <f>'Tot.EdEXP'!Q44/ADM!Q44</f>
        <v>4069.7259651778954</v>
      </c>
      <c r="R44" s="5">
        <f>'Tot.EdEXP'!R44/ADM!R44</f>
        <v>4430.406584992343</v>
      </c>
      <c r="S44" s="5"/>
      <c r="T44" s="5"/>
      <c r="U44" s="5"/>
      <c r="V44" s="5"/>
      <c r="W44" s="5"/>
      <c r="X44" s="5"/>
    </row>
    <row r="45" spans="1:24" ht="12">
      <c r="A45">
        <v>36</v>
      </c>
      <c r="B45" s="1" t="s">
        <v>139</v>
      </c>
      <c r="C45" s="5">
        <f>'Tot.EdEXP'!C45/ADM!C45</f>
        <v>1536.7517103762827</v>
      </c>
      <c r="D45" s="5">
        <f>'Tot.EdEXP'!D45/ADM!D45</f>
        <v>1817.2656341320865</v>
      </c>
      <c r="E45" s="5">
        <f>'Tot.EdEXP'!E45/ADM!E45</f>
        <v>2063.1877848678214</v>
      </c>
      <c r="F45" s="5">
        <f>'Tot.EdEXP'!F45/ADM!F45</f>
        <v>2275.7497648165568</v>
      </c>
      <c r="G45" s="5">
        <f>'Tot.EdEXP'!G45/ADM!G45</f>
        <v>2437.9458670988656</v>
      </c>
      <c r="H45" s="5">
        <f>'Tot.EdEXP'!H45/ADM!H45</f>
        <v>2803.843234323432</v>
      </c>
      <c r="I45" s="5">
        <f>'Tot.EdEXP'!I45/ADM!I45</f>
        <v>2986.539629005059</v>
      </c>
      <c r="J45" s="5">
        <f>'Tot.EdEXP'!J45/ADM!J45</f>
        <v>3258.8883943854844</v>
      </c>
      <c r="K45" s="5">
        <f>'Tot.EdEXP'!K45/ADM!K45</f>
        <v>3519.7980230642506</v>
      </c>
      <c r="L45" s="5">
        <f>'Tot.EdEXP'!L45/ADM!L45</f>
        <v>3749.100396301189</v>
      </c>
      <c r="M45" s="5">
        <f>'Tot.EdEXP'!M45/ADM!M45</f>
        <v>4136.725700996678</v>
      </c>
      <c r="N45" s="5">
        <f>'Tot.EdEXP'!N45/ADM!N45</f>
        <v>4396.234281932495</v>
      </c>
      <c r="O45" s="5">
        <f>'Tot.EdEXP'!O45/ADM!O45</f>
        <v>4372.257303259796</v>
      </c>
      <c r="P45" s="5">
        <f>'Tot.EdEXP'!P45/ADM!P45</f>
        <v>4484.551670518323</v>
      </c>
      <c r="Q45" s="5">
        <f>'Tot.EdEXP'!Q45/ADM!Q45</f>
        <v>4781.749153689912</v>
      </c>
      <c r="R45" s="5">
        <f>'Tot.EdEXP'!R45/ADM!R45</f>
        <v>5101.123456790124</v>
      </c>
      <c r="S45" s="5">
        <f>'Tot.EdEXP'!S45/ADM!S45</f>
        <v>5261.192480165574</v>
      </c>
      <c r="T45" s="5">
        <f>'Tot.EdEXP'!T45/ADM!T45</f>
        <v>5847.1263339070565</v>
      </c>
      <c r="U45" s="5">
        <f>'Tot.EdEXP'!U45/ADM!U45</f>
        <v>6226.94595524957</v>
      </c>
      <c r="V45" s="5">
        <f>'Tot.EdEXP'!V45/ADM!V45</f>
        <v>6720.514182892906</v>
      </c>
      <c r="W45" s="5">
        <f>'Tot.EdEXP'!W45/ADM!W45</f>
        <v>7131.834435714286</v>
      </c>
      <c r="X45" s="5">
        <f>'Tot.EdEXP'!X45/ADM!X45</f>
        <v>7870.074227436823</v>
      </c>
    </row>
    <row r="46" spans="1:24" ht="12">
      <c r="A46">
        <v>37</v>
      </c>
      <c r="B46" s="1" t="s">
        <v>140</v>
      </c>
      <c r="C46" s="5">
        <f>'Tot.EdEXP'!C46/ADM!C46</f>
        <v>1484.5440814140331</v>
      </c>
      <c r="D46" s="5">
        <f>'Tot.EdEXP'!D46/ADM!D46</f>
        <v>1845.5050346833743</v>
      </c>
      <c r="E46" s="5">
        <f>'Tot.EdEXP'!E46/ADM!E46</f>
        <v>2038.5719189838655</v>
      </c>
      <c r="F46" s="5">
        <f>'Tot.EdEXP'!F46/ADM!F46</f>
        <v>2259.3264739884394</v>
      </c>
      <c r="G46" s="5">
        <f>'Tot.EdEXP'!G46/ADM!G46</f>
        <v>2490.114519906323</v>
      </c>
      <c r="H46" s="5">
        <f>'Tot.EdEXP'!H46/ADM!H46</f>
        <v>2726.335608378442</v>
      </c>
      <c r="I46" s="5">
        <f>'Tot.EdEXP'!I46/ADM!I46</f>
        <v>3071.4827665972703</v>
      </c>
      <c r="J46" s="5">
        <f>'Tot.EdEXP'!J46/ADM!J46</f>
        <v>3415.0117376294593</v>
      </c>
      <c r="K46" s="5">
        <f>'Tot.EdEXP'!K46/ADM!K46</f>
        <v>3796.3492550892756</v>
      </c>
      <c r="L46" s="5">
        <f>'Tot.EdEXP'!L46/ADM!L46</f>
        <v>4017.1873648264086</v>
      </c>
      <c r="M46" s="5">
        <f>'Tot.EdEXP'!M46/ADM!M46</f>
        <v>4421.362528489225</v>
      </c>
      <c r="N46" s="5">
        <f>'Tot.EdEXP'!N46/ADM!N46</f>
        <v>4707.5728794642855</v>
      </c>
      <c r="O46" s="5">
        <f>'Tot.EdEXP'!O46/ADM!O46</f>
        <v>4364.518249944653</v>
      </c>
      <c r="P46" s="5">
        <f>'Tot.EdEXP'!P46/ADM!P46</f>
        <v>4683.326953620652</v>
      </c>
      <c r="Q46" s="5">
        <f>'Tot.EdEXP'!Q46/ADM!Q46</f>
        <v>4650.916433941998</v>
      </c>
      <c r="R46" s="5">
        <f>'Tot.EdEXP'!R46/ADM!R46</f>
        <v>4927.43565810173</v>
      </c>
      <c r="S46" s="5">
        <f>'Tot.EdEXP'!S46/ADM!S46</f>
        <v>4940.397301349325</v>
      </c>
      <c r="T46" s="5">
        <f>'Tot.EdEXP'!T46/ADM!T46</f>
        <v>5224.480457578647</v>
      </c>
      <c r="U46" s="5">
        <f>'Tot.EdEXP'!U46/ADM!U46</f>
        <v>5581.392244593587</v>
      </c>
      <c r="V46" s="5">
        <f>'Tot.EdEXP'!V46/ADM!V46</f>
        <v>5680.084790386701</v>
      </c>
      <c r="W46" s="5">
        <f>'Tot.EdEXP'!W46/ADM!W46</f>
        <v>6146.609123824589</v>
      </c>
      <c r="X46" s="5">
        <f>'Tot.EdEXP'!X46/ADM!X46</f>
        <v>6902.021942446043</v>
      </c>
    </row>
    <row r="47" spans="1:24" ht="12">
      <c r="A47">
        <v>38</v>
      </c>
      <c r="B47" s="1" t="s">
        <v>141</v>
      </c>
      <c r="C47" s="5">
        <f>'Tot.EdEXP'!C47/ADM!C47</f>
        <v>1343.9414747708079</v>
      </c>
      <c r="D47" s="5">
        <f>'Tot.EdEXP'!D47/ADM!D47</f>
        <v>1637.6357063302232</v>
      </c>
      <c r="E47" s="5">
        <f>'Tot.EdEXP'!E47/ADM!E47</f>
        <v>1838.5442965953932</v>
      </c>
      <c r="F47" s="5">
        <f>'Tot.EdEXP'!F47/ADM!F47</f>
        <v>2089.04481303652</v>
      </c>
      <c r="G47" s="5">
        <f>'Tot.EdEXP'!G47/ADM!G47</f>
        <v>2243.832443817718</v>
      </c>
      <c r="H47" s="5">
        <f>'Tot.EdEXP'!H47/ADM!H47</f>
        <v>2475.8750454931455</v>
      </c>
      <c r="I47" s="5">
        <f>'Tot.EdEXP'!I47/ADM!I47</f>
        <v>2716.823370658442</v>
      </c>
      <c r="J47" s="5">
        <f>'Tot.EdEXP'!J47/ADM!J47</f>
        <v>2899.8663694595552</v>
      </c>
      <c r="K47" s="5">
        <f>'Tot.EdEXP'!K47/ADM!K47</f>
        <v>3189.1835754816984</v>
      </c>
      <c r="L47" s="5">
        <f>'Tot.EdEXP'!L47/ADM!L47</f>
        <v>3442.390523442566</v>
      </c>
      <c r="M47" s="5">
        <f>'Tot.EdEXP'!M47/ADM!M47</f>
        <v>3867.7356618916247</v>
      </c>
      <c r="N47" s="5">
        <f>'Tot.EdEXP'!N47/ADM!N47</f>
        <v>4057.949608848898</v>
      </c>
      <c r="O47" s="5">
        <f>'Tot.EdEXP'!O47/ADM!O47</f>
        <v>3941.7361461687956</v>
      </c>
      <c r="P47" s="5">
        <f>'Tot.EdEXP'!P47/ADM!P47</f>
        <v>4327.570896289947</v>
      </c>
      <c r="Q47" s="5">
        <f>'Tot.EdEXP'!Q47/ADM!Q47</f>
        <v>4531.258182554685</v>
      </c>
      <c r="R47" s="5">
        <f>'Tot.EdEXP'!R47/ADM!R47</f>
        <v>4904.294909521844</v>
      </c>
      <c r="S47" s="5">
        <f>'Tot.EdEXP'!S47/ADM!S47</f>
        <v>4868.364598109531</v>
      </c>
      <c r="T47" s="5">
        <f>'Tot.EdEXP'!T47/ADM!T47</f>
        <v>4993.768105040908</v>
      </c>
      <c r="U47" s="5">
        <f>'Tot.EdEXP'!U47/ADM!U47</f>
        <v>5346.850836860957</v>
      </c>
      <c r="V47" s="5">
        <f>'Tot.EdEXP'!V47/ADM!V47</f>
        <v>5665.595120923009</v>
      </c>
      <c r="W47" s="5">
        <f>'Tot.EdEXP'!W47/ADM!W47</f>
        <v>6156.169727039682</v>
      </c>
      <c r="X47" s="5">
        <f>'Tot.EdEXP'!X47/ADM!X47</f>
        <v>6849.23151365976</v>
      </c>
    </row>
    <row r="48" spans="1:24" ht="12">
      <c r="A48">
        <v>39</v>
      </c>
      <c r="B48" s="1" t="s">
        <v>142</v>
      </c>
      <c r="C48" s="5">
        <f>'Tot.EdEXP'!C48/ADM!C48</f>
        <v>1715.3915017839765</v>
      </c>
      <c r="D48" s="5">
        <f>'Tot.EdEXP'!D48/ADM!D48</f>
        <v>2053.40829015544</v>
      </c>
      <c r="E48" s="5">
        <f>'Tot.EdEXP'!E48/ADM!E48</f>
        <v>2251.644866642309</v>
      </c>
      <c r="F48" s="5">
        <f>'Tot.EdEXP'!F48/ADM!F48</f>
        <v>2461.9740511231603</v>
      </c>
      <c r="G48" s="5">
        <f>'Tot.EdEXP'!G48/ADM!G48</f>
        <v>2682.5237322515213</v>
      </c>
      <c r="H48" s="5">
        <f>'Tot.EdEXP'!H48/ADM!H48</f>
        <v>3056.8615944961552</v>
      </c>
      <c r="I48" s="5">
        <f>'Tot.EdEXP'!I48/ADM!I48</f>
        <v>3336.9195071868585</v>
      </c>
      <c r="J48" s="5">
        <f>'Tot.EdEXP'!J48/ADM!J48</f>
        <v>3472.195176252319</v>
      </c>
      <c r="K48" s="5">
        <f>'Tot.EdEXP'!K48/ADM!K48</f>
        <v>3847.176404494382</v>
      </c>
      <c r="L48" s="5">
        <f>'Tot.EdEXP'!L48/ADM!L48</f>
        <v>4007.523242841205</v>
      </c>
      <c r="M48" s="5">
        <f>'Tot.EdEXP'!M48/ADM!M48</f>
        <v>4526.3959496482785</v>
      </c>
      <c r="N48" s="5">
        <f>'Tot.EdEXP'!N48/ADM!N48</f>
        <v>4665.517508293402</v>
      </c>
      <c r="O48" s="5">
        <f>'Tot.EdEXP'!O48/ADM!O48</f>
        <v>4439.260078459343</v>
      </c>
      <c r="P48" s="5">
        <f>'Tot.EdEXP'!P48/ADM!P48</f>
        <v>4715.292135231317</v>
      </c>
      <c r="Q48" s="5">
        <f>'Tot.EdEXP'!Q48/ADM!Q48</f>
        <v>4879.871408045977</v>
      </c>
      <c r="R48" s="5">
        <f>'Tot.EdEXP'!R48/ADM!R48</f>
        <v>4997.659811781108</v>
      </c>
      <c r="S48" s="5">
        <f>'Tot.EdEXP'!S48/ADM!S48</f>
        <v>5335.886433185991</v>
      </c>
      <c r="T48" s="5">
        <f>'Tot.EdEXP'!T48/ADM!T48</f>
        <v>5515.049611879852</v>
      </c>
      <c r="U48" s="5">
        <f>'Tot.EdEXP'!U48/ADM!U48</f>
        <v>5852.251926298158</v>
      </c>
      <c r="V48" s="5">
        <f>'Tot.EdEXP'!V48/ADM!V48</f>
        <v>6421.027077286534</v>
      </c>
      <c r="W48" s="5">
        <f>'Tot.EdEXP'!W48/ADM!W48</f>
        <v>6900.409576791809</v>
      </c>
      <c r="X48" s="5">
        <f>'Tot.EdEXP'!X48/ADM!X48</f>
        <v>7365.483737035798</v>
      </c>
    </row>
    <row r="49" spans="1:24" ht="12">
      <c r="A49">
        <v>40</v>
      </c>
      <c r="B49" s="1" t="s">
        <v>143</v>
      </c>
      <c r="C49" s="5">
        <f>'Tot.EdEXP'!C49/ADM!C49</f>
        <v>2089.5677029000626</v>
      </c>
      <c r="D49" s="5">
        <f>'Tot.EdEXP'!D49/ADM!D49</f>
        <v>2505.2373450955683</v>
      </c>
      <c r="E49" s="5">
        <f>'Tot.EdEXP'!E49/ADM!E49</f>
        <v>2793.675176421752</v>
      </c>
      <c r="F49" s="5">
        <f>'Tot.EdEXP'!F49/ADM!F49</f>
        <v>2799.0922764227644</v>
      </c>
      <c r="G49" s="5">
        <f>'Tot.EdEXP'!G49/ADM!G49</f>
        <v>3248.0914769292767</v>
      </c>
      <c r="H49" s="5">
        <f>'Tot.EdEXP'!H49/ADM!H49</f>
        <v>3493.819419775015</v>
      </c>
      <c r="I49" s="5">
        <f>'Tot.EdEXP'!I49/ADM!I49</f>
        <v>3731.4190863337203</v>
      </c>
      <c r="J49" s="5">
        <f>'Tot.EdEXP'!J49/ADM!J49</f>
        <v>3875.467122275582</v>
      </c>
      <c r="K49" s="5">
        <f>'Tot.EdEXP'!K49/ADM!K49</f>
        <v>4010.721003684857</v>
      </c>
      <c r="L49" s="5">
        <f>'Tot.EdEXP'!L49/ADM!L49</f>
        <v>4380.525004326008</v>
      </c>
      <c r="M49" s="5">
        <f>'Tot.EdEXP'!M49/ADM!M49</f>
        <v>4931.5533121869785</v>
      </c>
      <c r="N49" s="5">
        <f>'Tot.EdEXP'!N49/ADM!N49</f>
        <v>5268.174195645109</v>
      </c>
      <c r="O49" s="5">
        <f>'Tot.EdEXP'!O49/ADM!O49</f>
        <v>5229.380248457034</v>
      </c>
      <c r="P49" s="5">
        <f>'Tot.EdEXP'!P49/ADM!P49</f>
        <v>5609.864508363295</v>
      </c>
      <c r="Q49" s="5">
        <f>'Tot.EdEXP'!Q49/ADM!Q49</f>
        <v>5907.747529200359</v>
      </c>
      <c r="R49" s="5">
        <f>'Tot.EdEXP'!R49/ADM!R49</f>
        <v>5980.200943535309</v>
      </c>
      <c r="S49" s="5">
        <f>'Tot.EdEXP'!S49/ADM!S49</f>
        <v>6015.974201474201</v>
      </c>
      <c r="T49" s="5">
        <f>'Tot.EdEXP'!T49/ADM!T49</f>
        <v>6224.890969899666</v>
      </c>
      <c r="U49" s="5">
        <f>'Tot.EdEXP'!U49/ADM!U49</f>
        <v>6579.291650485437</v>
      </c>
      <c r="V49" s="5">
        <f>'Tot.EdEXP'!V49/ADM!V49</f>
        <v>6892.003525721456</v>
      </c>
      <c r="W49" s="5">
        <f>'Tot.EdEXP'!W49/ADM!W49</f>
        <v>7332.567876805337</v>
      </c>
      <c r="X49" s="5">
        <f>'Tot.EdEXP'!X49/ADM!X49</f>
        <v>8256.469221923171</v>
      </c>
    </row>
    <row r="50" spans="1:24" ht="12">
      <c r="A50">
        <v>41</v>
      </c>
      <c r="B50" s="1" t="s">
        <v>144</v>
      </c>
      <c r="C50" s="5">
        <f>'Tot.EdEXP'!C50/ADM!C50</f>
        <v>1946.973410757946</v>
      </c>
      <c r="D50" s="5">
        <f>'Tot.EdEXP'!D50/ADM!D50</f>
        <v>2340.4710280373833</v>
      </c>
      <c r="E50" s="5">
        <f>'Tot.EdEXP'!E50/ADM!E50</f>
        <v>2756.155155482815</v>
      </c>
      <c r="F50" s="5">
        <f>'Tot.EdEXP'!F50/ADM!F50</f>
        <v>2971.6825138391405</v>
      </c>
      <c r="G50" s="5">
        <f>'Tot.EdEXP'!G50/ADM!G50</f>
        <v>3011.3856865284974</v>
      </c>
      <c r="H50" s="5">
        <f>'Tot.EdEXP'!H50/ADM!H50</f>
        <v>3364.9874752801584</v>
      </c>
      <c r="I50" s="5">
        <f>'Tot.EdEXP'!I50/ADM!I50</f>
        <v>3663.27420402859</v>
      </c>
      <c r="J50" s="5">
        <f>'Tot.EdEXP'!J50/ADM!J50</f>
        <v>3935.574133504493</v>
      </c>
      <c r="K50" s="5">
        <f>'Tot.EdEXP'!K50/ADM!K50</f>
        <v>4476.305449936629</v>
      </c>
      <c r="L50" s="5">
        <f>'Tot.EdEXP'!L50/ADM!L50</f>
        <v>5157.543745949449</v>
      </c>
      <c r="M50" s="5">
        <f>'Tot.EdEXP'!M50/ADM!M50</f>
        <v>5916.28638658253</v>
      </c>
      <c r="N50" s="5">
        <f>'Tot.EdEXP'!N50/ADM!N50</f>
        <v>6204.113945014906</v>
      </c>
      <c r="O50" s="5">
        <f>'Tot.EdEXP'!O50/ADM!O50</f>
        <v>6649.873345253576</v>
      </c>
      <c r="P50" s="5">
        <f>'Tot.EdEXP'!P50/ADM!P50</f>
        <v>6551.679134770023</v>
      </c>
      <c r="Q50" s="5">
        <f>'Tot.EdEXP'!Q50/ADM!Q50</f>
        <v>7103.15104</v>
      </c>
      <c r="R50" s="5">
        <f>'Tot.EdEXP'!R50/ADM!R50</f>
        <v>6629.353860581432</v>
      </c>
      <c r="S50" s="5">
        <f>'Tot.EdEXP'!S50/ADM!S50</f>
        <v>6802.597658656809</v>
      </c>
      <c r="T50" s="5">
        <f>'Tot.EdEXP'!T50/ADM!T50</f>
        <v>6983.885365853658</v>
      </c>
      <c r="U50" s="5">
        <f>'Tot.EdEXP'!U50/ADM!U50</f>
        <v>7025.866226754649</v>
      </c>
      <c r="V50" s="5">
        <f>'Tot.EdEXP'!V50/ADM!V50</f>
        <v>7738.5306453558505</v>
      </c>
      <c r="W50" s="5">
        <f>'Tot.EdEXP'!W50/ADM!W50</f>
        <v>8088.441474339958</v>
      </c>
      <c r="X50" s="5">
        <f>'Tot.EdEXP'!X50/ADM!X50</f>
        <v>8773.635717213114</v>
      </c>
    </row>
    <row r="51" spans="3:24" ht="12">
      <c r="C51" s="5"/>
      <c r="D51" s="5"/>
      <c r="E51" s="5"/>
      <c r="F51" s="5"/>
      <c r="G51" s="5"/>
      <c r="H51" s="5"/>
      <c r="I51" s="5"/>
      <c r="J51" s="5"/>
      <c r="K51" s="5"/>
      <c r="L51" s="5"/>
      <c r="M51" s="5"/>
      <c r="N51" s="5"/>
      <c r="O51" s="5"/>
      <c r="P51" s="5"/>
      <c r="Q51" s="5"/>
      <c r="R51" s="5"/>
      <c r="S51" s="5"/>
      <c r="T51" s="5"/>
      <c r="U51" s="5"/>
      <c r="V51" s="5"/>
      <c r="W51" s="5"/>
      <c r="X51" s="5"/>
    </row>
    <row r="52" spans="2:24" ht="12">
      <c r="B52" s="1" t="s">
        <v>145</v>
      </c>
      <c r="C52" s="5">
        <f>'Tot.EdEXP'!C52/ADM!C52</f>
        <v>1798.0380867084048</v>
      </c>
      <c r="D52" s="5">
        <f>'Tot.EdEXP'!D52/ADM!D52</f>
        <v>2168.7324250906718</v>
      </c>
      <c r="E52" s="5">
        <f>'Tot.EdEXP'!E52/ADM!E52</f>
        <v>2360.339960461265</v>
      </c>
      <c r="F52" s="5">
        <f>'Tot.EdEXP'!F52/ADM!F52</f>
        <v>2617.5848938750014</v>
      </c>
      <c r="G52" s="5">
        <f>'Tot.EdEXP'!G52/ADM!G52</f>
        <v>2871.321758326311</v>
      </c>
      <c r="H52" s="5">
        <f>'Tot.EdEXP'!H52/ADM!H52</f>
        <v>3177.397923580194</v>
      </c>
      <c r="I52" s="5">
        <f>'Tot.EdEXP'!I52/ADM!I52</f>
        <v>3513.606641829082</v>
      </c>
      <c r="J52" s="5">
        <f>'Tot.EdEXP'!J52/ADM!J52</f>
        <v>3765.6649260906142</v>
      </c>
      <c r="K52" s="5">
        <f>'Tot.EdEXP'!K52/ADM!K52</f>
        <v>4091.1799214736225</v>
      </c>
      <c r="L52" s="5">
        <f>'Tot.EdEXP'!L52/ADM!L52</f>
        <v>4376.207665092594</v>
      </c>
      <c r="M52" s="5">
        <f>'Tot.EdEXP'!M52/ADM!M52</f>
        <v>4860.641998332217</v>
      </c>
      <c r="N52" s="5">
        <f>'Tot.EdEXP'!N52/ADM!N52</f>
        <v>5029.348029411509</v>
      </c>
      <c r="O52" s="5">
        <f>'Tot.EdEXP'!O52/ADM!O52</f>
        <v>4972.953076844199</v>
      </c>
      <c r="P52" s="5">
        <f>'Tot.EdEXP'!P52/ADM!P52</f>
        <v>5250.691506811913</v>
      </c>
      <c r="Q52" s="5">
        <f>'Tot.EdEXP'!Q52/ADM!Q52</f>
        <v>5386.197736009297</v>
      </c>
      <c r="R52" s="5">
        <f>'Tot.EdEXP'!R52/ADM!R52</f>
        <v>5530.566365431538</v>
      </c>
      <c r="S52" s="5">
        <f>'Tot.EdEXP'!S52/ADM!S52</f>
        <v>5651.960925127573</v>
      </c>
      <c r="T52" s="5">
        <f>'Tot.EdEXP'!T52/ADM!T52</f>
        <v>5937.30209492635</v>
      </c>
      <c r="U52" s="5">
        <f>'Tot.EdEXP'!U52/ADM!U52</f>
        <v>6216.548746209738</v>
      </c>
      <c r="V52" s="5">
        <f>'Tot.EdEXP'!V52/ADM!V52</f>
        <v>6483.160172960375</v>
      </c>
      <c r="W52" s="5">
        <f>'Tot.EdEXP'!W52/ADM!W52</f>
        <v>6957.080457197189</v>
      </c>
      <c r="X52" s="5">
        <f>'Tot.EdEXP'!X52/ADM!X52</f>
        <v>7611.210298098436</v>
      </c>
    </row>
    <row r="55" ht="12">
      <c r="B55" s="1" t="s">
        <v>146</v>
      </c>
    </row>
    <row r="57" spans="1:24" ht="12">
      <c r="A57">
        <v>42</v>
      </c>
      <c r="B57" s="1" t="s">
        <v>147</v>
      </c>
      <c r="C57" s="5">
        <f>'Tot.EdEXP'!C57/ADM!C57</f>
        <v>1524.921670550278</v>
      </c>
      <c r="D57" s="5">
        <f>'Tot.EdEXP'!D57/ADM!D57</f>
        <v>1795.4535779816513</v>
      </c>
      <c r="E57" s="5">
        <f>'Tot.EdEXP'!E57/ADM!E57</f>
        <v>2084.207689408217</v>
      </c>
      <c r="F57" s="5">
        <f>'Tot.EdEXP'!F57/ADM!F57</f>
        <v>2251.744226664079</v>
      </c>
      <c r="G57" s="5">
        <f>'Tot.EdEXP'!G57/ADM!G57</f>
        <v>2423.6301640640445</v>
      </c>
      <c r="H57" s="5">
        <f>'Tot.EdEXP'!H57/ADM!H57</f>
        <v>2627.4353174603175</v>
      </c>
      <c r="I57" s="5">
        <f>'Tot.EdEXP'!I57/ADM!I57</f>
        <v>2941.164477553421</v>
      </c>
      <c r="J57" s="5">
        <f>'Tot.EdEXP'!J57/ADM!J57</f>
        <v>3204.548174048174</v>
      </c>
      <c r="K57" s="5">
        <f>'Tot.EdEXP'!K57/ADM!K57</f>
        <v>3628.6321994588325</v>
      </c>
      <c r="L57" s="5">
        <f>'Tot.EdEXP'!L57/ADM!L57</f>
        <v>4037.352319436289</v>
      </c>
      <c r="M57" s="5">
        <f>'Tot.EdEXP'!M57/ADM!M57</f>
        <v>4524.663175822012</v>
      </c>
      <c r="N57" s="5">
        <f>'Tot.EdEXP'!N57/ADM!N57</f>
        <v>4817.589854502556</v>
      </c>
      <c r="O57" s="5">
        <f>'Tot.EdEXP'!O57/ADM!O57</f>
        <v>4780.96016323358</v>
      </c>
      <c r="P57" s="5">
        <f>'Tot.EdEXP'!P57/ADM!P57</f>
        <v>4839.745135084073</v>
      </c>
      <c r="Q57" s="5">
        <f>'Tot.EdEXP'!Q57/ADM!Q57</f>
        <v>4977.382667416995</v>
      </c>
      <c r="R57" s="5">
        <f>'Tot.EdEXP'!R57/ADM!R57</f>
        <v>5101.816398954053</v>
      </c>
      <c r="S57" s="5">
        <f>'Tot.EdEXP'!S57/ADM!S57</f>
        <v>5383.029519618629</v>
      </c>
      <c r="T57" s="5">
        <f>'Tot.EdEXP'!T57/ADM!T57</f>
        <v>5680.554250559284</v>
      </c>
      <c r="U57" s="5">
        <f>'Tot.EdEXP'!U57/ADM!U57</f>
        <v>5774.535380007488</v>
      </c>
      <c r="V57" s="5">
        <f>'Tot.EdEXP'!V57/ADM!V57</f>
        <v>6279.81164964056</v>
      </c>
      <c r="W57" s="5">
        <f>'Tot.EdEXP'!W57/ADM!W57</f>
        <v>6759.9274418161</v>
      </c>
      <c r="X57" s="5"/>
    </row>
    <row r="58" spans="1:24" ht="12">
      <c r="A58">
        <v>43</v>
      </c>
      <c r="B58" s="1" t="s">
        <v>148</v>
      </c>
      <c r="C58" s="5">
        <f>'Tot.EdEXP'!C58/ADM!C58</f>
        <v>1785.6012933319198</v>
      </c>
      <c r="D58" s="5">
        <f>'Tot.EdEXP'!D58/ADM!D58</f>
        <v>2166.682921566512</v>
      </c>
      <c r="E58" s="5">
        <f>'Tot.EdEXP'!E58/ADM!E58</f>
        <v>2311.7167123287672</v>
      </c>
      <c r="F58" s="5">
        <f>'Tot.EdEXP'!F58/ADM!F58</f>
        <v>2841.5978659553184</v>
      </c>
      <c r="G58" s="5">
        <f>'Tot.EdEXP'!G58/ADM!G58</f>
        <v>2962.955347049514</v>
      </c>
      <c r="H58" s="5">
        <f>'Tot.EdEXP'!H58/ADM!H58</f>
        <v>3293.9712755043884</v>
      </c>
      <c r="I58" s="5">
        <f>'Tot.EdEXP'!I58/ADM!I58</f>
        <v>3761.1475540386805</v>
      </c>
      <c r="J58" s="5">
        <f>'Tot.EdEXP'!J58/ADM!J58</f>
        <v>4100.559874537918</v>
      </c>
      <c r="K58" s="5">
        <f>'Tot.EdEXP'!K58/ADM!K58</f>
        <v>4582.00830964356</v>
      </c>
      <c r="L58" s="5">
        <f>'Tot.EdEXP'!L58/ADM!L58</f>
        <v>4910.579762795171</v>
      </c>
      <c r="M58" s="5">
        <f>'Tot.EdEXP'!M58/ADM!M58</f>
        <v>5238.416369855913</v>
      </c>
      <c r="N58" s="5">
        <f>'Tot.EdEXP'!N58/ADM!N58</f>
        <v>5195.916799680766</v>
      </c>
      <c r="O58" s="5">
        <f>'Tot.EdEXP'!O58/ADM!O58</f>
        <v>5243.511196884551</v>
      </c>
      <c r="P58" s="5">
        <f>'Tot.EdEXP'!P58/ADM!P58</f>
        <v>5580.532196654742</v>
      </c>
      <c r="Q58" s="5">
        <f>'Tot.EdEXP'!Q58/ADM!Q58</f>
        <v>5743.914637612506</v>
      </c>
      <c r="R58" s="5">
        <f>'Tot.EdEXP'!R58/ADM!R58</f>
        <v>6071.977781892242</v>
      </c>
      <c r="S58" s="5">
        <f>'Tot.EdEXP'!S58/ADM!S58</f>
        <v>6144.441133983388</v>
      </c>
      <c r="T58" s="5">
        <f>'Tot.EdEXP'!T58/ADM!T58</f>
        <v>6410.935632183908</v>
      </c>
      <c r="U58" s="5">
        <f>'Tot.EdEXP'!U58/ADM!U58</f>
        <v>6423.511912983426</v>
      </c>
      <c r="V58" s="5">
        <f>'Tot.EdEXP'!V58/ADM!V58</f>
        <v>6935.907759732106</v>
      </c>
      <c r="W58" s="5">
        <f>'Tot.EdEXP'!W58/ADM!W58</f>
        <v>7269.335409417004</v>
      </c>
      <c r="X58" s="5">
        <f>'Tot.EdEXP'!X58/ADM!X58</f>
        <v>8127.417801418439</v>
      </c>
    </row>
    <row r="59" spans="1:24" ht="12">
      <c r="A59">
        <v>44</v>
      </c>
      <c r="B59" s="1" t="s">
        <v>149</v>
      </c>
      <c r="C59" s="5">
        <f>'Tot.EdEXP'!C59/ADM!C59</f>
        <v>1409.3893967093236</v>
      </c>
      <c r="D59" s="5">
        <f>'Tot.EdEXP'!D59/ADM!D59</f>
        <v>1730.824835783547</v>
      </c>
      <c r="E59" s="5">
        <f>'Tot.EdEXP'!E59/ADM!E59</f>
        <v>1899.3954931417375</v>
      </c>
      <c r="F59" s="5">
        <f>'Tot.EdEXP'!F59/ADM!F59</f>
        <v>2256.3327987169205</v>
      </c>
      <c r="G59" s="5">
        <f>'Tot.EdEXP'!G59/ADM!G59</f>
        <v>2491.096694214876</v>
      </c>
      <c r="H59" s="5">
        <f>'Tot.EdEXP'!H59/ADM!H59</f>
        <v>2782.8053672316382</v>
      </c>
      <c r="I59" s="5">
        <f>'Tot.EdEXP'!I59/ADM!I59</f>
        <v>3366.0332092756944</v>
      </c>
      <c r="J59" s="5">
        <f>'Tot.EdEXP'!J59/ADM!J59</f>
        <v>3825.6037847427556</v>
      </c>
      <c r="K59" s="5">
        <f>'Tot.EdEXP'!K59/ADM!K59</f>
        <v>3730.2792464296567</v>
      </c>
      <c r="L59" s="5">
        <f>'Tot.EdEXP'!L59/ADM!L59</f>
        <v>4051.0598580684973</v>
      </c>
      <c r="M59" s="5">
        <f>'Tot.EdEXP'!M59/ADM!M59</f>
        <v>4537.395969162996</v>
      </c>
      <c r="N59" s="5">
        <f>'Tot.EdEXP'!N59/ADM!N59</f>
        <v>4733.972820993439</v>
      </c>
      <c r="O59" s="5">
        <f>'Tot.EdEXP'!O59/ADM!O59</f>
        <v>4889.653960934998</v>
      </c>
      <c r="P59" s="5">
        <f>'Tot.EdEXP'!P59/ADM!P59</f>
        <v>5148.268990767272</v>
      </c>
      <c r="Q59" s="5">
        <f>'Tot.EdEXP'!Q59/ADM!Q59</f>
        <v>5339.228617886179</v>
      </c>
      <c r="R59" s="5">
        <f>'Tot.EdEXP'!R59/ADM!R59</f>
        <v>5655.058517555267</v>
      </c>
      <c r="S59" s="5">
        <f>'Tot.EdEXP'!S59/ADM!S59</f>
        <v>6012.467693337797</v>
      </c>
      <c r="T59" s="5">
        <f>'Tot.EdEXP'!T59/ADM!T59</f>
        <v>6258.681193429434</v>
      </c>
      <c r="U59" s="5">
        <f>'Tot.EdEXP'!U59/ADM!U59</f>
        <v>6599.260665099093</v>
      </c>
      <c r="V59" s="5">
        <f>'Tot.EdEXP'!V59/ADM!V59</f>
        <v>6868.104169792022</v>
      </c>
      <c r="W59" s="5">
        <f>'Tot.EdEXP'!W59/ADM!W59</f>
        <v>7214.793855505384</v>
      </c>
      <c r="X59" s="5">
        <f>'Tot.EdEXP'!X59/ADM!X59</f>
        <v>7504.710383022775</v>
      </c>
    </row>
    <row r="60" spans="1:24" ht="12">
      <c r="A60">
        <v>45</v>
      </c>
      <c r="B60" s="1" t="s">
        <v>150</v>
      </c>
      <c r="C60" s="5">
        <f>'Tot.EdEXP'!C60/ADM!C60</f>
        <v>1637.2953144266337</v>
      </c>
      <c r="D60" s="5">
        <f>'Tot.EdEXP'!D60/ADM!D60</f>
        <v>1868.4714828897338</v>
      </c>
      <c r="E60" s="5">
        <f>'Tot.EdEXP'!E60/ADM!E60</f>
        <v>2141.0072463768115</v>
      </c>
      <c r="F60" s="5">
        <f>'Tot.EdEXP'!F60/ADM!F60</f>
        <v>2296.801603206413</v>
      </c>
      <c r="G60" s="5">
        <f>'Tot.EdEXP'!G60/ADM!G60</f>
        <v>2348.8201487491547</v>
      </c>
      <c r="H60" s="5">
        <f>'Tot.EdEXP'!H60/ADM!H60</f>
        <v>2569.7998652291103</v>
      </c>
      <c r="I60" s="5">
        <f>'Tot.EdEXP'!I60/ADM!I60</f>
        <v>2785.5665374677</v>
      </c>
      <c r="J60" s="5">
        <f>'Tot.EdEXP'!J60/ADM!J60</f>
        <v>3053.9506172839506</v>
      </c>
      <c r="K60" s="5">
        <f>'Tot.EdEXP'!K60/ADM!K60</f>
        <v>3288.942574257426</v>
      </c>
      <c r="L60" s="5">
        <f>'Tot.EdEXP'!L60/ADM!L60</f>
        <v>3489.5901960784313</v>
      </c>
      <c r="M60" s="5">
        <f>'Tot.EdEXP'!M60/ADM!M60</f>
        <v>3879.147550096962</v>
      </c>
      <c r="N60" s="5">
        <f>'Tot.EdEXP'!N60/ADM!N60</f>
        <v>4185.828017510944</v>
      </c>
      <c r="O60" s="5">
        <f>'Tot.EdEXP'!O60/ADM!O60</f>
        <v>4061.8056257594167</v>
      </c>
      <c r="P60" s="5">
        <f>'Tot.EdEXP'!P60/ADM!P60</f>
        <v>4253.9083492822965</v>
      </c>
      <c r="Q60" s="5">
        <f>'Tot.EdEXP'!Q60/ADM!Q60</f>
        <v>4639.594159713945</v>
      </c>
      <c r="R60" s="5">
        <f>'Tot.EdEXP'!R60/ADM!R60</f>
        <v>4773.77446300716</v>
      </c>
      <c r="S60" s="5">
        <f>'Tot.EdEXP'!S60/ADM!S60</f>
        <v>4843.803684513529</v>
      </c>
      <c r="T60" s="5">
        <f>'Tot.EdEXP'!T60/ADM!T60</f>
        <v>5028.67955801105</v>
      </c>
      <c r="U60" s="5">
        <f>'Tot.EdEXP'!U60/ADM!U60</f>
        <v>5250.8070757324485</v>
      </c>
      <c r="V60" s="5">
        <f>'Tot.EdEXP'!V60/ADM!V60</f>
        <v>5746.27667416995</v>
      </c>
      <c r="W60" s="5">
        <f>'Tot.EdEXP'!W60/ADM!W60</f>
        <v>6363.502979318055</v>
      </c>
      <c r="X60" s="5">
        <f>'Tot.EdEXP'!X60/ADM!X60</f>
        <v>6765.859366157329</v>
      </c>
    </row>
    <row r="61" spans="1:24" ht="12">
      <c r="A61">
        <v>46</v>
      </c>
      <c r="B61" s="1" t="s">
        <v>151</v>
      </c>
      <c r="C61" s="5">
        <f>'Tot.EdEXP'!C61/ADM!C61</f>
        <v>1361.0665936872833</v>
      </c>
      <c r="D61" s="5">
        <f>'Tot.EdEXP'!D61/ADM!D61</f>
        <v>1732.9184629803187</v>
      </c>
      <c r="E61" s="5">
        <f>'Tot.EdEXP'!E61/ADM!E61</f>
        <v>1904.2356712648145</v>
      </c>
      <c r="F61" s="5">
        <f>'Tot.EdEXP'!F61/ADM!F61</f>
        <v>2052.375099760575</v>
      </c>
      <c r="G61" s="5">
        <f>'Tot.EdEXP'!G61/ADM!G61</f>
        <v>2372.1056266504165</v>
      </c>
      <c r="H61" s="5">
        <f>'Tot.EdEXP'!H61/ADM!H61</f>
        <v>2515.0587386644684</v>
      </c>
      <c r="I61" s="5">
        <f>'Tot.EdEXP'!I61/ADM!I61</f>
        <v>2758.896990250106</v>
      </c>
      <c r="J61" s="5">
        <f>'Tot.EdEXP'!J61/ADM!J61</f>
        <v>2992.9041890440385</v>
      </c>
      <c r="K61" s="5">
        <f>'Tot.EdEXP'!K61/ADM!K61</f>
        <v>3457.0820467578296</v>
      </c>
      <c r="L61" s="5">
        <f>'Tot.EdEXP'!L61/ADM!L61</f>
        <v>3622.366047745358</v>
      </c>
      <c r="M61" s="5">
        <f>'Tot.EdEXP'!M61/ADM!M61</f>
        <v>4052.271191594008</v>
      </c>
      <c r="N61" s="5">
        <f>'Tot.EdEXP'!N61/ADM!N61</f>
        <v>4006.75602742756</v>
      </c>
      <c r="O61" s="5">
        <f>'Tot.EdEXP'!O61/ADM!O61</f>
        <v>4041.613217088056</v>
      </c>
      <c r="P61" s="5">
        <f>'Tot.EdEXP'!P61/ADM!P61</f>
        <v>4357.378226687049</v>
      </c>
      <c r="Q61" s="5">
        <f>'Tot.EdEXP'!Q61/ADM!Q61</f>
        <v>4712.885683060109</v>
      </c>
      <c r="R61" s="5">
        <f>'Tot.EdEXP'!R61/ADM!R61</f>
        <v>4392.6196999347685</v>
      </c>
      <c r="S61" s="5">
        <f>'Tot.EdEXP'!S61/ADM!S61</f>
        <v>4608.022673796791</v>
      </c>
      <c r="T61" s="5">
        <f>'Tot.EdEXP'!T61/ADM!T61</f>
        <v>4779.7688528092285</v>
      </c>
      <c r="U61" s="5">
        <f>'Tot.EdEXP'!U61/ADM!U61</f>
        <v>4981.254226407019</v>
      </c>
      <c r="V61" s="5">
        <f>'Tot.EdEXP'!V61/ADM!V61</f>
        <v>5224.359456731801</v>
      </c>
      <c r="W61" s="5">
        <f>'Tot.EdEXP'!W61/ADM!W61</f>
        <v>5784.159304291287</v>
      </c>
      <c r="X61" s="5">
        <f>'Tot.EdEXP'!X61/ADM!X61</f>
        <v>6909.813904451683</v>
      </c>
    </row>
    <row r="62" spans="1:24" ht="12">
      <c r="A62">
        <v>47</v>
      </c>
      <c r="B62" s="1" t="s">
        <v>152</v>
      </c>
      <c r="C62" s="5">
        <f>'Tot.EdEXP'!C62/ADM!C62</f>
        <v>1358.235294117647</v>
      </c>
      <c r="D62" s="5">
        <f>'Tot.EdEXP'!D62/ADM!D62</f>
        <v>1672.0518407212621</v>
      </c>
      <c r="E62" s="5">
        <f>'Tot.EdEXP'!E62/ADM!E62</f>
        <v>1873.3385335413416</v>
      </c>
      <c r="F62" s="5">
        <f>'Tot.EdEXP'!F62/ADM!F62</f>
        <v>2007.8617821782177</v>
      </c>
      <c r="G62" s="5">
        <f>'Tot.EdEXP'!G62/ADM!G62</f>
        <v>2089.2302658486706</v>
      </c>
      <c r="H62" s="5">
        <f>'Tot.EdEXP'!H62/ADM!H62</f>
        <v>2368.6715789473683</v>
      </c>
      <c r="I62" s="5">
        <f>'Tot.EdEXP'!I62/ADM!I62</f>
        <v>2612.2563115104836</v>
      </c>
      <c r="J62" s="5">
        <f>'Tot.EdEXP'!J62/ADM!J62</f>
        <v>2919.261295822677</v>
      </c>
      <c r="K62" s="5">
        <f>'Tot.EdEXP'!K62/ADM!K62</f>
        <v>3217.0903979238756</v>
      </c>
      <c r="L62" s="5">
        <f>'Tot.EdEXP'!L62/ADM!L62</f>
        <v>3406.241801486664</v>
      </c>
      <c r="M62" s="5">
        <f>'Tot.EdEXP'!M62/ADM!M62</f>
        <v>3753.614240648941</v>
      </c>
      <c r="N62" s="5">
        <f>'Tot.EdEXP'!N62/ADM!N62</f>
        <v>3807.2854602045354</v>
      </c>
      <c r="O62" s="5">
        <f>'Tot.EdEXP'!O62/ADM!O62</f>
        <v>3826.4350196420783</v>
      </c>
      <c r="P62" s="5">
        <f>'Tot.EdEXP'!P62/ADM!P62</f>
        <v>4071.595568281938</v>
      </c>
      <c r="Q62" s="5">
        <f>'Tot.EdEXP'!Q62/ADM!Q62</f>
        <v>4229.014059753954</v>
      </c>
      <c r="R62" s="5">
        <f>'Tot.EdEXP'!R62/ADM!R62</f>
        <v>4551.357080799305</v>
      </c>
      <c r="S62" s="5">
        <f>'Tot.EdEXP'!S62/ADM!S62</f>
        <v>4655.835350043215</v>
      </c>
      <c r="T62" s="5">
        <f>'Tot.EdEXP'!T62/ADM!T62</f>
        <v>4984.130248500428</v>
      </c>
      <c r="U62" s="5">
        <f>'Tot.EdEXP'!U62/ADM!U62</f>
        <v>5245.664546225615</v>
      </c>
      <c r="V62" s="5">
        <f>'Tot.EdEXP'!V62/ADM!V62</f>
        <v>5753.009279393173</v>
      </c>
      <c r="W62" s="5">
        <f>'Tot.EdEXP'!W62/ADM!W62</f>
        <v>6274.726144121366</v>
      </c>
      <c r="X62" s="5">
        <f>'Tot.EdEXP'!X62/ADM!X62</f>
        <v>6669.330363092696</v>
      </c>
    </row>
    <row r="63" spans="1:24" ht="12">
      <c r="A63">
        <v>48</v>
      </c>
      <c r="B63" s="1" t="s">
        <v>153</v>
      </c>
      <c r="C63" s="5">
        <f>'Tot.EdEXP'!C63/ADM!C63</f>
        <v>3572.1469511019727</v>
      </c>
      <c r="D63" s="5">
        <f>'Tot.EdEXP'!D63/ADM!D63</f>
        <v>3988.2531998143113</v>
      </c>
      <c r="E63" s="5">
        <f>'Tot.EdEXP'!E63/ADM!E63</f>
        <v>4272.058647435025</v>
      </c>
      <c r="F63" s="5">
        <f>'Tot.EdEXP'!F63/ADM!F63</f>
        <v>4536.911331405755</v>
      </c>
      <c r="G63" s="5">
        <f>'Tot.EdEXP'!G63/ADM!G63</f>
        <v>4871.4306523990335</v>
      </c>
      <c r="H63" s="5">
        <f>'Tot.EdEXP'!H63/ADM!H63</f>
        <v>5225.666988416989</v>
      </c>
      <c r="I63" s="5">
        <f>'Tot.EdEXP'!I63/ADM!I63</f>
        <v>5737.972862013778</v>
      </c>
      <c r="J63" s="5">
        <f>'Tot.EdEXP'!J63/ADM!J63</f>
        <v>6261.365914096917</v>
      </c>
      <c r="K63" s="5">
        <f>'Tot.EdEXP'!K63/ADM!K63</f>
        <v>6987.457026304684</v>
      </c>
      <c r="L63" s="5">
        <f>'Tot.EdEXP'!L63/ADM!L63</f>
        <v>7668.109672342252</v>
      </c>
      <c r="M63" s="5">
        <f>'Tot.EdEXP'!M63/ADM!M63</f>
        <v>8371.375161700325</v>
      </c>
      <c r="N63" s="5">
        <f>'Tot.EdEXP'!N63/ADM!N63</f>
        <v>8560.228744388518</v>
      </c>
      <c r="O63" s="5">
        <f>'Tot.EdEXP'!O63/ADM!O63</f>
        <v>8592.160828374983</v>
      </c>
      <c r="P63" s="5">
        <f>'Tot.EdEXP'!P63/ADM!P63</f>
        <v>8833.664923076924</v>
      </c>
      <c r="Q63" s="5">
        <f>'Tot.EdEXP'!Q63/ADM!Q63</f>
        <v>8897.802758197977</v>
      </c>
      <c r="R63" s="5">
        <f>'Tot.EdEXP'!R63/ADM!R63</f>
        <v>9319.696185040553</v>
      </c>
      <c r="S63" s="5">
        <f>'Tot.EdEXP'!S63/ADM!S63</f>
        <v>9536.557244711566</v>
      </c>
      <c r="T63" s="5">
        <f>'Tot.EdEXP'!T63/ADM!T63</f>
        <v>9783.27900172117</v>
      </c>
      <c r="U63" s="5">
        <f>'Tot.EdEXP'!U63/ADM!U63</f>
        <v>10481.529082900384</v>
      </c>
      <c r="V63" s="5">
        <f>'Tot.EdEXP'!V63/ADM!V63</f>
        <v>11217.105513035694</v>
      </c>
      <c r="W63" s="5">
        <f>'Tot.EdEXP'!W63/ADM!W63</f>
        <v>11697.168234511804</v>
      </c>
      <c r="X63" s="5">
        <f>'Tot.EdEXP'!X63/ADM!X63</f>
        <v>12266.298056039259</v>
      </c>
    </row>
    <row r="64" spans="1:24" ht="12">
      <c r="A64">
        <v>49</v>
      </c>
      <c r="B64" s="1" t="s">
        <v>154</v>
      </c>
      <c r="C64" s="5">
        <f>'Tot.EdEXP'!C64/ADM!C64</f>
        <v>1445.510735373054</v>
      </c>
      <c r="D64" s="5">
        <f>'Tot.EdEXP'!D64/ADM!D64</f>
        <v>1817.374596439443</v>
      </c>
      <c r="E64" s="5">
        <f>'Tot.EdEXP'!E64/ADM!E64</f>
        <v>2063.0128788612374</v>
      </c>
      <c r="F64" s="5">
        <f>'Tot.EdEXP'!F64/ADM!F64</f>
        <v>2340.8799761146497</v>
      </c>
      <c r="G64" s="5">
        <f>'Tot.EdEXP'!G64/ADM!G64</f>
        <v>2495.8859560749547</v>
      </c>
      <c r="H64" s="5">
        <f>'Tot.EdEXP'!H64/ADM!H64</f>
        <v>2738.0641705774333</v>
      </c>
      <c r="I64" s="5">
        <f>'Tot.EdEXP'!I64/ADM!I64</f>
        <v>3075.4621676891616</v>
      </c>
      <c r="J64" s="5">
        <f>'Tot.EdEXP'!J64/ADM!J64</f>
        <v>3364.4892010903754</v>
      </c>
      <c r="K64" s="5">
        <f>'Tot.EdEXP'!K64/ADM!K64</f>
        <v>3643.2569856054192</v>
      </c>
      <c r="L64" s="5">
        <f>'Tot.EdEXP'!L64/ADM!L64</f>
        <v>3877.2559341702713</v>
      </c>
      <c r="M64" s="5">
        <f>'Tot.EdEXP'!M64/ADM!M64</f>
        <v>4155.922919942077</v>
      </c>
      <c r="N64" s="5">
        <f>'Tot.EdEXP'!N64/ADM!N64</f>
        <v>4356.744017920782</v>
      </c>
      <c r="O64" s="5">
        <f>'Tot.EdEXP'!O64/ADM!O64</f>
        <v>4395.074080523403</v>
      </c>
      <c r="P64" s="5">
        <f>'Tot.EdEXP'!P64/ADM!P64</f>
        <v>4568.664787740528</v>
      </c>
      <c r="Q64" s="5">
        <f>'Tot.EdEXP'!Q64/ADM!Q64</f>
        <v>4809.283962631374</v>
      </c>
      <c r="R64" s="5">
        <f>'Tot.EdEXP'!R64/ADM!R64</f>
        <v>4916.260391782131</v>
      </c>
      <c r="S64" s="5">
        <f>'Tot.EdEXP'!S64/ADM!S64</f>
        <v>4957.836784409257</v>
      </c>
      <c r="T64" s="5">
        <f>'Tot.EdEXP'!T64/ADM!T64</f>
        <v>5154.223923268468</v>
      </c>
      <c r="U64" s="5">
        <f>'Tot.EdEXP'!U64/ADM!U64</f>
        <v>5382.707554982976</v>
      </c>
      <c r="V64" s="5">
        <f>'Tot.EdEXP'!V64/ADM!V64</f>
        <v>5553.552193737411</v>
      </c>
      <c r="W64" s="5">
        <f>'Tot.EdEXP'!W64/ADM!W64</f>
        <v>6026.923486787588</v>
      </c>
      <c r="X64" s="5">
        <f>'Tot.EdEXP'!X64/ADM!X64</f>
        <v>6505.341357436472</v>
      </c>
    </row>
    <row r="65" spans="1:24" ht="12">
      <c r="A65">
        <v>50</v>
      </c>
      <c r="B65" s="1" t="s">
        <v>155</v>
      </c>
      <c r="C65" s="5">
        <f>'Tot.EdEXP'!C65/ADM!C65</f>
        <v>2200.575630252101</v>
      </c>
      <c r="D65" s="5">
        <f>'Tot.EdEXP'!D65/ADM!D65</f>
        <v>2731.6498599439774</v>
      </c>
      <c r="E65" s="5">
        <f>'Tot.EdEXP'!E65/ADM!E65</f>
        <v>3037.367366412214</v>
      </c>
      <c r="F65" s="5">
        <f>'Tot.EdEXP'!F65/ADM!F65</f>
        <v>3376.9342857142856</v>
      </c>
      <c r="G65" s="5">
        <f>'Tot.EdEXP'!G65/ADM!G65</f>
        <v>3555.205571565802</v>
      </c>
      <c r="H65" s="5">
        <f>'Tot.EdEXP'!H65/ADM!H65</f>
        <v>4006.909836065574</v>
      </c>
      <c r="I65" s="5">
        <f>'Tot.EdEXP'!I65/ADM!I65</f>
        <v>4597.542918454936</v>
      </c>
      <c r="J65" s="5">
        <f>'Tot.EdEXP'!J65/ADM!J65</f>
        <v>5107.694414019716</v>
      </c>
      <c r="K65" s="5">
        <f>'Tot.EdEXP'!K65/ADM!K65</f>
        <v>5833.544733861835</v>
      </c>
      <c r="L65" s="5">
        <f>'Tot.EdEXP'!L65/ADM!L65</f>
        <v>6131.334112149532</v>
      </c>
      <c r="M65" s="5">
        <f>'Tot.EdEXP'!M65/ADM!M65</f>
        <v>6933.861776397516</v>
      </c>
      <c r="N65" s="5">
        <f>'Tot.EdEXP'!N65/ADM!N65</f>
        <v>7807.268387096774</v>
      </c>
      <c r="O65" s="5">
        <f>'Tot.EdEXP'!O65/ADM!O65</f>
        <v>7709.742012820512</v>
      </c>
      <c r="P65" s="5">
        <f>'Tot.EdEXP'!P65/ADM!P65</f>
        <v>7937.141262019231</v>
      </c>
      <c r="Q65" s="5">
        <f>'Tot.EdEXP'!Q65/ADM!Q65</f>
        <v>7632.0625</v>
      </c>
      <c r="R65" s="5">
        <f>'Tot.EdEXP'!R65/ADM!R65</f>
        <v>7968.697833523375</v>
      </c>
      <c r="S65" s="5">
        <f>'Tot.EdEXP'!S65/ADM!S65</f>
        <v>8376.66743383199</v>
      </c>
      <c r="T65" s="5">
        <f>'Tot.EdEXP'!T65/ADM!T65</f>
        <v>8655.95465116279</v>
      </c>
      <c r="U65" s="5">
        <f>'Tot.EdEXP'!U65/ADM!U65</f>
        <v>8398.191275167785</v>
      </c>
      <c r="V65" s="5">
        <f>'Tot.EdEXP'!V65/ADM!V65</f>
        <v>8502.431137656427</v>
      </c>
      <c r="W65" s="5">
        <f>'Tot.EdEXP'!W65/ADM!W65</f>
        <v>9506.588525564805</v>
      </c>
      <c r="X65" s="5">
        <f>'Tot.EdEXP'!X65/ADM!X65</f>
        <v>9895.929158536586</v>
      </c>
    </row>
    <row r="66" spans="1:24" ht="12">
      <c r="A66">
        <v>51</v>
      </c>
      <c r="B66" s="1" t="s">
        <v>104</v>
      </c>
      <c r="C66" s="5">
        <f>'Tot.EdEXP'!C66/ADM!C66</f>
        <v>1445.5294488586203</v>
      </c>
      <c r="D66" s="5">
        <f>'Tot.EdEXP'!D66/ADM!D66</f>
        <v>1612.2136924238612</v>
      </c>
      <c r="E66" s="5">
        <f>'Tot.EdEXP'!E66/ADM!E66</f>
        <v>1812.0165088303045</v>
      </c>
      <c r="F66" s="5">
        <f>'Tot.EdEXP'!F66/ADM!F66</f>
        <v>2074.499347769371</v>
      </c>
      <c r="G66" s="5">
        <f>'Tot.EdEXP'!G66/ADM!G66</f>
        <v>2310.644047619048</v>
      </c>
      <c r="H66" s="5">
        <f>'Tot.EdEXP'!H66/ADM!H66</f>
        <v>2473.0445901639346</v>
      </c>
      <c r="I66" s="5">
        <f>'Tot.EdEXP'!I66/ADM!I66</f>
        <v>2814.146994465182</v>
      </c>
      <c r="J66" s="5">
        <f>'Tot.EdEXP'!J66/ADM!J66</f>
        <v>3082.267229072031</v>
      </c>
      <c r="K66" s="5">
        <f>'Tot.EdEXP'!K66/ADM!K66</f>
        <v>3370.829600407228</v>
      </c>
      <c r="L66" s="5">
        <f>'Tot.EdEXP'!L66/ADM!L66</f>
        <v>3618.646835443038</v>
      </c>
      <c r="M66" s="5">
        <f>'Tot.EdEXP'!M66/ADM!M66</f>
        <v>4231.285129546587</v>
      </c>
      <c r="N66" s="5">
        <f>'Tot.EdEXP'!N66/ADM!N66</f>
        <v>4377.22129461585</v>
      </c>
      <c r="O66" s="5">
        <f>'Tot.EdEXP'!O66/ADM!O66</f>
        <v>4214.647074099723</v>
      </c>
      <c r="P66" s="5">
        <f>'Tot.EdEXP'!P66/ADM!P66</f>
        <v>4175.447321267985</v>
      </c>
      <c r="Q66" s="5">
        <f>'Tot.EdEXP'!Q66/ADM!Q66</f>
        <v>3805.1551219512194</v>
      </c>
      <c r="R66" s="5">
        <f>'Tot.EdEXP'!R66/ADM!R66</f>
        <v>4385.200428494912</v>
      </c>
      <c r="S66" s="5">
        <f>'Tot.EdEXP'!S66/ADM!S66</f>
        <v>4353.634524882347</v>
      </c>
      <c r="T66" s="5">
        <f>'Tot.EdEXP'!T66/ADM!T66</f>
        <v>4649.920058708415</v>
      </c>
      <c r="U66" s="5">
        <f>'Tot.EdEXP'!U66/ADM!U66</f>
        <v>4580.428985227382</v>
      </c>
      <c r="V66" s="5">
        <f>'Tot.EdEXP'!V66/ADM!V66</f>
        <v>5168.559043723829</v>
      </c>
      <c r="W66" s="5">
        <f>'Tot.EdEXP'!W66/ADM!W66</f>
        <v>5436.413235745825</v>
      </c>
      <c r="X66" s="5">
        <f>'Tot.EdEXP'!X66/ADM!X66</f>
        <v>6152.465418593676</v>
      </c>
    </row>
    <row r="67" spans="1:24" ht="12">
      <c r="A67">
        <v>52</v>
      </c>
      <c r="B67" s="1" t="s">
        <v>156</v>
      </c>
      <c r="C67" s="5">
        <f>'Tot.EdEXP'!C67/ADM!C67</f>
        <v>1285.1933229813665</v>
      </c>
      <c r="D67" s="5">
        <f>'Tot.EdEXP'!D67/ADM!D67</f>
        <v>1542.4972462627852</v>
      </c>
      <c r="E67" s="5">
        <f>'Tot.EdEXP'!E67/ADM!E67</f>
        <v>1584.4734758511481</v>
      </c>
      <c r="F67" s="5">
        <f>'Tot.EdEXP'!F67/ADM!F67</f>
        <v>1918.5966183574878</v>
      </c>
      <c r="G67" s="5">
        <f>'Tot.EdEXP'!G67/ADM!G67</f>
        <v>2167.8909242298087</v>
      </c>
      <c r="H67" s="5">
        <f>'Tot.EdEXP'!H67/ADM!H67</f>
        <v>2450.3477891156463</v>
      </c>
      <c r="I67" s="5">
        <f>'Tot.EdEXP'!I67/ADM!I67</f>
        <v>2681.3656006914434</v>
      </c>
      <c r="J67" s="5">
        <f>'Tot.EdEXP'!J67/ADM!J67</f>
        <v>2985.831087151842</v>
      </c>
      <c r="K67" s="5">
        <f>'Tot.EdEXP'!K67/ADM!K67</f>
        <v>3214.756608933455</v>
      </c>
      <c r="L67" s="5">
        <f>'Tot.EdEXP'!L67/ADM!L67</f>
        <v>3852.0037313432836</v>
      </c>
      <c r="M67" s="5">
        <f>'Tot.EdEXP'!M67/ADM!M67</f>
        <v>4451.897156220767</v>
      </c>
      <c r="N67" s="5">
        <f>'Tot.EdEXP'!N67/ADM!N67</f>
        <v>4893.664423076923</v>
      </c>
      <c r="O67" s="5">
        <f>'Tot.EdEXP'!O67/ADM!O67</f>
        <v>4884.454003849855</v>
      </c>
      <c r="P67" s="5">
        <f>'Tot.EdEXP'!P67/ADM!P67</f>
        <v>5188.289742574257</v>
      </c>
      <c r="Q67" s="5">
        <f>'Tot.EdEXP'!Q67/ADM!Q67</f>
        <v>5093.963878326997</v>
      </c>
      <c r="R67" s="5">
        <f>'Tot.EdEXP'!R67/ADM!R67</f>
        <v>5591.931268151016</v>
      </c>
      <c r="S67" s="5">
        <f>'Tot.EdEXP'!S67/ADM!S67</f>
        <v>5640.632470119522</v>
      </c>
      <c r="T67" s="5">
        <f>'Tot.EdEXP'!T67/ADM!T67</f>
        <v>5793.570564516129</v>
      </c>
      <c r="U67" s="5">
        <f>'Tot.EdEXP'!U67/ADM!U67</f>
        <v>5757.937881873727</v>
      </c>
      <c r="V67" s="5">
        <f>'Tot.EdEXP'!V67/ADM!V67</f>
        <v>6198.165746887967</v>
      </c>
      <c r="W67" s="5">
        <f>'Tot.EdEXP'!W67/ADM!W67</f>
        <v>6754.861556291391</v>
      </c>
      <c r="X67" s="5">
        <f>'Tot.EdEXP'!X67/ADM!X67</f>
        <v>7089.852617449665</v>
      </c>
    </row>
    <row r="68" spans="1:24" ht="12">
      <c r="A68">
        <v>53</v>
      </c>
      <c r="B68" s="1" t="s">
        <v>157</v>
      </c>
      <c r="C68" s="5">
        <f>'Tot.EdEXP'!C68/ADM!C68</f>
        <v>1469.5495756572138</v>
      </c>
      <c r="D68" s="5">
        <f>'Tot.EdEXP'!D68/ADM!D68</f>
        <v>1826.2145593869732</v>
      </c>
      <c r="E68" s="5">
        <f>'Tot.EdEXP'!E68/ADM!E68</f>
        <v>2091.7828406312515</v>
      </c>
      <c r="F68" s="5">
        <f>'Tot.EdEXP'!F68/ADM!F68</f>
        <v>2238.2101465614433</v>
      </c>
      <c r="G68" s="5">
        <f>'Tot.EdEXP'!G68/ADM!G68</f>
        <v>2348.5159075303272</v>
      </c>
      <c r="H68" s="5">
        <f>'Tot.EdEXP'!H68/ADM!H68</f>
        <v>2488.675039963462</v>
      </c>
      <c r="I68" s="5">
        <f>'Tot.EdEXP'!I68/ADM!I68</f>
        <v>2782.2818576984673</v>
      </c>
      <c r="J68" s="5">
        <f>'Tot.EdEXP'!J68/ADM!J68</f>
        <v>3056.0756556045485</v>
      </c>
      <c r="K68" s="5">
        <f>'Tot.EdEXP'!K68/ADM!K68</f>
        <v>3405.1335381706454</v>
      </c>
      <c r="L68" s="5">
        <f>'Tot.EdEXP'!L68/ADM!L68</f>
        <v>3601.7635361763296</v>
      </c>
      <c r="M68" s="5">
        <f>'Tot.EdEXP'!M68/ADM!M68</f>
        <v>3989.2400409342645</v>
      </c>
      <c r="N68" s="5">
        <f>'Tot.EdEXP'!N68/ADM!N68</f>
        <v>4139.814770554493</v>
      </c>
      <c r="O68" s="5">
        <f>'Tot.EdEXP'!O68/ADM!O68</f>
        <v>4163.678442330559</v>
      </c>
      <c r="P68" s="5">
        <f>'Tot.EdEXP'!P68/ADM!P68</f>
        <v>4286.973048090524</v>
      </c>
      <c r="Q68" s="5">
        <f>'Tot.EdEXP'!Q68/ADM!Q68</f>
        <v>4543.490513000703</v>
      </c>
      <c r="R68" s="5">
        <f>'Tot.EdEXP'!R68/ADM!R68</f>
        <v>4668.478341013825</v>
      </c>
      <c r="S68" s="5">
        <f>'Tot.EdEXP'!S68/ADM!S68</f>
        <v>4796.70011148272</v>
      </c>
      <c r="T68" s="5">
        <f>'Tot.EdEXP'!T68/ADM!T68</f>
        <v>5300.578234265734</v>
      </c>
      <c r="U68" s="5">
        <f>'Tot.EdEXP'!U68/ADM!U68</f>
        <v>5589.941812675752</v>
      </c>
      <c r="V68" s="5">
        <f>'Tot.EdEXP'!V68/ADM!V68</f>
        <v>6052.554751680764</v>
      </c>
      <c r="W68" s="5">
        <f>'Tot.EdEXP'!W68/ADM!W68</f>
        <v>6714.315249395737</v>
      </c>
      <c r="X68" s="5">
        <f>'Tot.EdEXP'!X68/ADM!X68</f>
        <v>7135.744043798786</v>
      </c>
    </row>
    <row r="69" spans="1:24" ht="12">
      <c r="A69">
        <v>54</v>
      </c>
      <c r="B69" s="1" t="s">
        <v>158</v>
      </c>
      <c r="C69" s="5">
        <f>'Tot.EdEXP'!C69/ADM!C69</f>
        <v>1667.4988948531734</v>
      </c>
      <c r="D69" s="5">
        <f>'Tot.EdEXP'!D69/ADM!D69</f>
        <v>1999.4132817537072</v>
      </c>
      <c r="E69" s="5">
        <f>'Tot.EdEXP'!E69/ADM!E69</f>
        <v>2133.9489220563846</v>
      </c>
      <c r="F69" s="5">
        <f>'Tot.EdEXP'!F69/ADM!F69</f>
        <v>2226.587146702557</v>
      </c>
      <c r="G69" s="5">
        <f>'Tot.EdEXP'!G69/ADM!G69</f>
        <v>2471.149258997883</v>
      </c>
      <c r="H69" s="5">
        <f>'Tot.EdEXP'!H69/ADM!H69</f>
        <v>2672.5180938731637</v>
      </c>
      <c r="I69" s="5">
        <f>'Tot.EdEXP'!I69/ADM!I69</f>
        <v>2961.75390199637</v>
      </c>
      <c r="J69" s="5">
        <f>'Tot.EdEXP'!J69/ADM!J69</f>
        <v>3207.2611582441905</v>
      </c>
      <c r="K69" s="5">
        <f>'Tot.EdEXP'!K69/ADM!K69</f>
        <v>3249.1847389558234</v>
      </c>
      <c r="L69" s="5">
        <f>'Tot.EdEXP'!L69/ADM!L69</f>
        <v>3713.039567002613</v>
      </c>
      <c r="M69" s="5">
        <f>'Tot.EdEXP'!M69/ADM!M69</f>
        <v>4341.372760336907</v>
      </c>
      <c r="N69" s="5">
        <f>'Tot.EdEXP'!N69/ADM!N69</f>
        <v>4426.789973414357</v>
      </c>
      <c r="O69" s="5">
        <f>'Tot.EdEXP'!O69/ADM!O69</f>
        <v>4556.2194812571</v>
      </c>
      <c r="P69" s="5">
        <f>'Tot.EdEXP'!P69/ADM!P69</f>
        <v>4990.729589251439</v>
      </c>
      <c r="Q69" s="5">
        <f>'Tot.EdEXP'!Q69/ADM!Q69</f>
        <v>5294.654325955735</v>
      </c>
      <c r="R69" s="5">
        <f>'Tot.EdEXP'!R69/ADM!R69</f>
        <v>5226.809019607843</v>
      </c>
      <c r="S69" s="5">
        <f>'Tot.EdEXP'!S69/ADM!S69</f>
        <v>5496.482107746756</v>
      </c>
      <c r="T69" s="5">
        <f>'Tot.EdEXP'!T69/ADM!T69</f>
        <v>5570.080890973037</v>
      </c>
      <c r="U69" s="5">
        <f>'Tot.EdEXP'!U69/ADM!U69</f>
        <v>5996.105179913009</v>
      </c>
      <c r="V69" s="5">
        <f>'Tot.EdEXP'!V69/ADM!V69</f>
        <v>6863.256883066094</v>
      </c>
      <c r="W69" s="5">
        <f>'Tot.EdEXP'!W69/ADM!W69</f>
        <v>7206.171337914309</v>
      </c>
      <c r="X69" s="5">
        <f>'Tot.EdEXP'!X69/ADM!X69</f>
        <v>8485.672284285118</v>
      </c>
    </row>
    <row r="70" spans="1:24" ht="12">
      <c r="A70">
        <v>55</v>
      </c>
      <c r="B70" s="1" t="s">
        <v>159</v>
      </c>
      <c r="C70" s="5">
        <f>'Tot.EdEXP'!C70/ADM!C70</f>
        <v>1705.521035964714</v>
      </c>
      <c r="D70" s="5">
        <f>'Tot.EdEXP'!D70/ADM!D70</f>
        <v>1926.329927677649</v>
      </c>
      <c r="E70" s="5">
        <f>'Tot.EdEXP'!E70/ADM!E70</f>
        <v>2145.058444600609</v>
      </c>
      <c r="F70" s="5">
        <f>'Tot.EdEXP'!F70/ADM!F70</f>
        <v>2287.377925626708</v>
      </c>
      <c r="G70" s="5">
        <f>'Tot.EdEXP'!G70/ADM!G70</f>
        <v>2638.313188128291</v>
      </c>
      <c r="H70" s="5">
        <f>'Tot.EdEXP'!H70/ADM!H70</f>
        <v>2824.7714109673443</v>
      </c>
      <c r="I70" s="5">
        <f>'Tot.EdEXP'!I70/ADM!I70</f>
        <v>2977.2161786976276</v>
      </c>
      <c r="J70" s="5">
        <f>'Tot.EdEXP'!J70/ADM!J70</f>
        <v>3385.213326310245</v>
      </c>
      <c r="K70" s="5">
        <f>'Tot.EdEXP'!K70/ADM!K70</f>
        <v>3304.78168917997</v>
      </c>
      <c r="L70" s="5">
        <f>'Tot.EdEXP'!L70/ADM!L70</f>
        <v>3611.3724875267285</v>
      </c>
      <c r="M70" s="5">
        <f>'Tot.EdEXP'!M70/ADM!M70</f>
        <v>4264.455884650045</v>
      </c>
      <c r="N70" s="5">
        <f>'Tot.EdEXP'!N70/ADM!N70</f>
        <v>4844.95284501729</v>
      </c>
      <c r="O70" s="5">
        <f>'Tot.EdEXP'!O70/ADM!O70</f>
        <v>4945.142721652838</v>
      </c>
      <c r="P70" s="5">
        <f>'Tot.EdEXP'!P70/ADM!P70</f>
        <v>5307.21309669731</v>
      </c>
      <c r="Q70" s="5">
        <f>'Tot.EdEXP'!Q70/ADM!Q70</f>
        <v>5369.1746255506605</v>
      </c>
      <c r="R70" s="5">
        <f>'Tot.EdEXP'!R70/ADM!R70</f>
        <v>5417.346711259755</v>
      </c>
      <c r="S70" s="5">
        <f>'Tot.EdEXP'!S70/ADM!S70</f>
        <v>5771.153831306698</v>
      </c>
      <c r="T70" s="5">
        <f>'Tot.EdEXP'!T70/ADM!T70</f>
        <v>6117.40160065668</v>
      </c>
      <c r="U70" s="5">
        <f>'Tot.EdEXP'!U70/ADM!U70</f>
        <v>6425.494403788205</v>
      </c>
      <c r="V70" s="5">
        <f>'Tot.EdEXP'!V70/ADM!V70</f>
        <v>6803.91890189019</v>
      </c>
      <c r="W70" s="5">
        <f>'Tot.EdEXP'!W70/ADM!W70</f>
        <v>7432.80838686821</v>
      </c>
      <c r="X70" s="5">
        <f>'Tot.EdEXP'!X70/ADM!X70</f>
        <v>9768.517683197631</v>
      </c>
    </row>
    <row r="71" spans="1:24" ht="12">
      <c r="A71">
        <v>56</v>
      </c>
      <c r="B71" s="1" t="s">
        <v>160</v>
      </c>
      <c r="C71" s="5">
        <f>'Tot.EdEXP'!C71/ADM!C71</f>
        <v>1435.4190476190477</v>
      </c>
      <c r="D71" s="5">
        <f>'Tot.EdEXP'!D71/ADM!D71</f>
        <v>1840.5001986491854</v>
      </c>
      <c r="E71" s="5">
        <f>'Tot.EdEXP'!E71/ADM!E71</f>
        <v>2088.1598497495825</v>
      </c>
      <c r="F71" s="5">
        <f>'Tot.EdEXP'!F71/ADM!F71</f>
        <v>2362.7326820603907</v>
      </c>
      <c r="G71" s="5">
        <f>'Tot.EdEXP'!G71/ADM!G71</f>
        <v>2480.835414808207</v>
      </c>
      <c r="H71" s="5">
        <f>'Tot.EdEXP'!H71/ADM!H71</f>
        <v>2790.1912368781377</v>
      </c>
      <c r="I71" s="5">
        <f>'Tot.EdEXP'!I71/ADM!I71</f>
        <v>3087.774223458507</v>
      </c>
      <c r="J71" s="5">
        <f>'Tot.EdEXP'!J71/ADM!J71</f>
        <v>3197.4183285849954</v>
      </c>
      <c r="K71" s="5">
        <f>'Tot.EdEXP'!K71/ADM!K71</f>
        <v>3502.487922705314</v>
      </c>
      <c r="L71" s="5">
        <f>'Tot.EdEXP'!L71/ADM!L71</f>
        <v>3899.5635635635635</v>
      </c>
      <c r="M71" s="5">
        <f>'Tot.EdEXP'!M71/ADM!M71</f>
        <v>4074.567395</v>
      </c>
      <c r="N71" s="5">
        <f>'Tot.EdEXP'!N71/ADM!N71</f>
        <v>4380.654849827671</v>
      </c>
      <c r="O71" s="5">
        <f>'Tot.EdEXP'!O71/ADM!O71</f>
        <v>4334.509271037182</v>
      </c>
      <c r="P71" s="5">
        <f>'Tot.EdEXP'!P71/ADM!P71</f>
        <v>4656.054939408628</v>
      </c>
      <c r="Q71" s="5">
        <f>'Tot.EdEXP'!Q71/ADM!Q71</f>
        <v>4601.598554216867</v>
      </c>
      <c r="R71" s="5">
        <f>'Tot.EdEXP'!R71/ADM!R71</f>
        <v>5112.675839552238</v>
      </c>
      <c r="S71" s="5">
        <f>'Tot.EdEXP'!S71/ADM!S71</f>
        <v>5063.099818511797</v>
      </c>
      <c r="T71" s="5">
        <f>'Tot.EdEXP'!T71/ADM!T71</f>
        <v>5650.885778781038</v>
      </c>
      <c r="U71" s="5">
        <f>'Tot.EdEXP'!U71/ADM!U71</f>
        <v>5683.828646748682</v>
      </c>
      <c r="V71" s="5">
        <f>'Tot.EdEXP'!V71/ADM!V71</f>
        <v>6237.03006266786</v>
      </c>
      <c r="W71" s="5">
        <f>'Tot.EdEXP'!W71/ADM!W71</f>
        <v>6645.3614672686235</v>
      </c>
      <c r="X71" s="5">
        <f>'Tot.EdEXP'!X71/ADM!X71</f>
        <v>7338.631787960467</v>
      </c>
    </row>
    <row r="72" spans="1:24" ht="12">
      <c r="A72">
        <v>57</v>
      </c>
      <c r="B72" s="1" t="s">
        <v>161</v>
      </c>
      <c r="C72" s="5">
        <f>'Tot.EdEXP'!C72/ADM!C72</f>
        <v>1446.0518648620725</v>
      </c>
      <c r="D72" s="5">
        <f>'Tot.EdEXP'!D72/ADM!D72</f>
        <v>1717.0607520687126</v>
      </c>
      <c r="E72" s="5">
        <f>'Tot.EdEXP'!E72/ADM!E72</f>
        <v>1897.6087330608734</v>
      </c>
      <c r="F72" s="5">
        <f>'Tot.EdEXP'!F72/ADM!F72</f>
        <v>2033.5354278074867</v>
      </c>
      <c r="G72" s="5">
        <f>'Tot.EdEXP'!G72/ADM!G72</f>
        <v>2272.370820668693</v>
      </c>
      <c r="H72" s="5">
        <f>'Tot.EdEXP'!H72/ADM!H72</f>
        <v>2518.923708518645</v>
      </c>
      <c r="I72" s="5">
        <f>'Tot.EdEXP'!I72/ADM!I72</f>
        <v>2749.5067559764407</v>
      </c>
      <c r="J72" s="5">
        <f>'Tot.EdEXP'!J72/ADM!J72</f>
        <v>2992.8499823922994</v>
      </c>
      <c r="K72" s="5">
        <f>'Tot.EdEXP'!K72/ADM!K72</f>
        <v>3293.4302589189833</v>
      </c>
      <c r="L72" s="5">
        <f>'Tot.EdEXP'!L72/ADM!L72</f>
        <v>3471.102694212879</v>
      </c>
      <c r="M72" s="5">
        <f>'Tot.EdEXP'!M72/ADM!M72</f>
        <v>3889.042448091508</v>
      </c>
      <c r="N72" s="5">
        <f>'Tot.EdEXP'!N72/ADM!N72</f>
        <v>3827.6792013718764</v>
      </c>
      <c r="O72" s="5">
        <f>'Tot.EdEXP'!O72/ADM!O72</f>
        <v>3977.6822756527017</v>
      </c>
      <c r="P72" s="5">
        <f>'Tot.EdEXP'!P72/ADM!P72</f>
        <v>4193.789818093622</v>
      </c>
      <c r="Q72" s="5">
        <f>'Tot.EdEXP'!Q72/ADM!Q72</f>
        <v>4231.832246376812</v>
      </c>
      <c r="R72" s="5">
        <f>'Tot.EdEXP'!R72/ADM!R72</f>
        <v>4455.005856515373</v>
      </c>
      <c r="S72" s="5">
        <f>'Tot.EdEXP'!S72/ADM!S72</f>
        <v>4552.290806529045</v>
      </c>
      <c r="T72" s="5">
        <f>'Tot.EdEXP'!T72/ADM!T72</f>
        <v>4998.61306112703</v>
      </c>
      <c r="U72" s="5">
        <f>'Tot.EdEXP'!U72/ADM!U72</f>
        <v>5125.556799037305</v>
      </c>
      <c r="V72" s="5">
        <f>'Tot.EdEXP'!V72/ADM!V72</f>
        <v>5590.173837882548</v>
      </c>
      <c r="W72" s="5">
        <f>'Tot.EdEXP'!W72/ADM!W72</f>
        <v>5839.6424200860165</v>
      </c>
      <c r="X72" s="5">
        <f>'Tot.EdEXP'!X72/ADM!X72</f>
        <v>7273.350957322761</v>
      </c>
    </row>
    <row r="73" spans="1:24" ht="12">
      <c r="A73">
        <v>58</v>
      </c>
      <c r="B73" s="1" t="s">
        <v>162</v>
      </c>
      <c r="C73" s="5">
        <f>'Tot.EdEXP'!C73/ADM!C73</f>
        <v>1294.8761352169527</v>
      </c>
      <c r="D73" s="5">
        <f>'Tot.EdEXP'!D73/ADM!D73</f>
        <v>1685.0653796653796</v>
      </c>
      <c r="E73" s="5">
        <f>'Tot.EdEXP'!E73/ADM!E73</f>
        <v>1814.5762226847035</v>
      </c>
      <c r="F73" s="5">
        <f>'Tot.EdEXP'!F73/ADM!F73</f>
        <v>1960.4123222748815</v>
      </c>
      <c r="G73" s="5">
        <f>'Tot.EdEXP'!G73/ADM!G73</f>
        <v>2190.0021505376344</v>
      </c>
      <c r="H73" s="5">
        <f>'Tot.EdEXP'!H73/ADM!H73</f>
        <v>2609.437430786268</v>
      </c>
      <c r="I73" s="5">
        <f>'Tot.EdEXP'!I73/ADM!I73</f>
        <v>3028.2644444444445</v>
      </c>
      <c r="J73" s="5">
        <f>'Tot.EdEXP'!J73/ADM!J73</f>
        <v>3430.3473684210526</v>
      </c>
      <c r="K73" s="5">
        <f>'Tot.EdEXP'!K73/ADM!K73</f>
        <v>3622.6634474685397</v>
      </c>
      <c r="L73" s="5">
        <f>'Tot.EdEXP'!L73/ADM!L73</f>
        <v>3865.307372175981</v>
      </c>
      <c r="M73" s="5">
        <f>'Tot.EdEXP'!M73/ADM!M73</f>
        <v>4228.802253187074</v>
      </c>
      <c r="N73" s="5">
        <f>'Tot.EdEXP'!N73/ADM!N73</f>
        <v>4422.735454284895</v>
      </c>
      <c r="O73" s="5">
        <f>'Tot.EdEXP'!O73/ADM!O73</f>
        <v>4190.40014314343</v>
      </c>
      <c r="P73" s="5">
        <f>'Tot.EdEXP'!P73/ADM!P73</f>
        <v>4511.356184773311</v>
      </c>
      <c r="Q73" s="5">
        <f>'Tot.EdEXP'!Q73/ADM!Q73</f>
        <v>4980.716064378986</v>
      </c>
      <c r="R73" s="5">
        <f>'Tot.EdEXP'!R73/ADM!R73</f>
        <v>5032.553928470853</v>
      </c>
      <c r="S73" s="5">
        <f>'Tot.EdEXP'!S73/ADM!S73</f>
        <v>5104.672413793103</v>
      </c>
      <c r="T73" s="5">
        <f>'Tot.EdEXP'!T73/ADM!T73</f>
        <v>5080.356910569106</v>
      </c>
      <c r="U73" s="5">
        <f>'Tot.EdEXP'!U73/ADM!U73</f>
        <v>5199.77668613914</v>
      </c>
      <c r="V73" s="5">
        <f>'Tot.EdEXP'!V73/ADM!V73</f>
        <v>5805.176141753263</v>
      </c>
      <c r="W73" s="5">
        <f>'Tot.EdEXP'!W73/ADM!W73</f>
        <v>5951.343671394166</v>
      </c>
      <c r="X73" s="5">
        <f>'Tot.EdEXP'!X73/ADM!X73</f>
        <v>6514.326722354813</v>
      </c>
    </row>
    <row r="74" spans="1:24" ht="12">
      <c r="A74">
        <v>59</v>
      </c>
      <c r="B74" s="1" t="s">
        <v>163</v>
      </c>
      <c r="C74" s="5">
        <f>'Tot.EdEXP'!C74/ADM!C74</f>
        <v>1398.8966704936854</v>
      </c>
      <c r="D74" s="5">
        <f>'Tot.EdEXP'!D74/ADM!D74</f>
        <v>1730.3233379364767</v>
      </c>
      <c r="E74" s="5">
        <f>'Tot.EdEXP'!E74/ADM!E74</f>
        <v>1904.5172205438066</v>
      </c>
      <c r="F74" s="5">
        <f>'Tot.EdEXP'!F74/ADM!F74</f>
        <v>2031.645398773006</v>
      </c>
      <c r="G74" s="5">
        <f>'Tot.EdEXP'!G74/ADM!G74</f>
        <v>2237.7457023060797</v>
      </c>
      <c r="H74" s="5">
        <f>'Tot.EdEXP'!H74/ADM!H74</f>
        <v>2490.0661318300085</v>
      </c>
      <c r="I74" s="5">
        <f>'Tot.EdEXP'!I74/ADM!I74</f>
        <v>2731.6464444444446</v>
      </c>
      <c r="J74" s="5">
        <f>'Tot.EdEXP'!J74/ADM!J74</f>
        <v>3084.689373297003</v>
      </c>
      <c r="K74" s="5">
        <f>'Tot.EdEXP'!K74/ADM!K74</f>
        <v>3568.686777623671</v>
      </c>
      <c r="L74" s="5">
        <f>'Tot.EdEXP'!L74/ADM!L74</f>
        <v>3786.830754582242</v>
      </c>
      <c r="M74" s="5">
        <f>'Tot.EdEXP'!M74/ADM!M74</f>
        <v>4128.652959805116</v>
      </c>
      <c r="N74" s="5">
        <f>'Tot.EdEXP'!N74/ADM!N74</f>
        <v>4493.207996075545</v>
      </c>
      <c r="O74" s="5">
        <f>'Tot.EdEXP'!O74/ADM!O74</f>
        <v>4536.614046328241</v>
      </c>
      <c r="P74" s="5">
        <f>'Tot.EdEXP'!P74/ADM!P74</f>
        <v>4626.020398613518</v>
      </c>
      <c r="Q74" s="5">
        <f>'Tot.EdEXP'!Q74/ADM!Q74</f>
        <v>4753.733282286881</v>
      </c>
      <c r="R74" s="5">
        <f>'Tot.EdEXP'!R74/ADM!R74</f>
        <v>4953.109746738296</v>
      </c>
      <c r="S74" s="5">
        <f>'Tot.EdEXP'!S74/ADM!S74</f>
        <v>5143.914920474627</v>
      </c>
      <c r="T74" s="5">
        <f>'Tot.EdEXP'!T74/ADM!T74</f>
        <v>5596.29468960359</v>
      </c>
      <c r="U74" s="5">
        <f>'Tot.EdEXP'!U74/ADM!U74</f>
        <v>5565.742152466368</v>
      </c>
      <c r="V74" s="5">
        <f>'Tot.EdEXP'!V74/ADM!V74</f>
        <v>5874.231233668342</v>
      </c>
      <c r="W74" s="5">
        <f>'Tot.EdEXP'!W74/ADM!W74</f>
        <v>6593.640745967742</v>
      </c>
      <c r="X74" s="5">
        <f>'Tot.EdEXP'!X74/ADM!X74</f>
        <v>7662.683181588264</v>
      </c>
    </row>
    <row r="75" spans="1:24" ht="12">
      <c r="A75">
        <v>60</v>
      </c>
      <c r="B75" s="1" t="s">
        <v>164</v>
      </c>
      <c r="C75" s="5">
        <f>'Tot.EdEXP'!C75/ADM!C75</f>
        <v>1834.75814863103</v>
      </c>
      <c r="D75" s="5">
        <f>'Tot.EdEXP'!D75/ADM!D75</f>
        <v>2027.4238227146814</v>
      </c>
      <c r="E75" s="5">
        <f>'Tot.EdEXP'!E75/ADM!E75</f>
        <v>2348.2858171346293</v>
      </c>
      <c r="F75" s="5">
        <f>'Tot.EdEXP'!F75/ADM!F75</f>
        <v>2679.6838905775076</v>
      </c>
      <c r="G75" s="5">
        <f>'Tot.EdEXP'!G75/ADM!G75</f>
        <v>2955.9447949526816</v>
      </c>
      <c r="H75" s="5">
        <f>'Tot.EdEXP'!H75/ADM!H75</f>
        <v>3196.0544871794873</v>
      </c>
      <c r="I75" s="5">
        <f>'Tot.EdEXP'!I75/ADM!I75</f>
        <v>3505.551346801347</v>
      </c>
      <c r="J75" s="5">
        <f>'Tot.EdEXP'!J75/ADM!J75</f>
        <v>3860.150779896014</v>
      </c>
      <c r="K75" s="5">
        <f>'Tot.EdEXP'!K75/ADM!K75</f>
        <v>4373.2760511883</v>
      </c>
      <c r="L75" s="5">
        <f>'Tot.EdEXP'!L75/ADM!L75</f>
        <v>4851.165250236072</v>
      </c>
      <c r="M75" s="5">
        <f>'Tot.EdEXP'!M75/ADM!M75</f>
        <v>5076.296244041944</v>
      </c>
      <c r="N75" s="5">
        <f>'Tot.EdEXP'!N75/ADM!N75</f>
        <v>5544.792233009709</v>
      </c>
      <c r="O75" s="5">
        <f>'Tot.EdEXP'!O75/ADM!O75</f>
        <v>5786.483746369797</v>
      </c>
      <c r="P75" s="5">
        <f>'Tot.EdEXP'!P75/ADM!P75</f>
        <v>5851.98397737983</v>
      </c>
      <c r="Q75" s="5">
        <f>'Tot.EdEXP'!Q75/ADM!Q75</f>
        <v>6534.434197886648</v>
      </c>
      <c r="R75" s="5">
        <f>'Tot.EdEXP'!R75/ADM!R75</f>
        <v>6435.080751173709</v>
      </c>
      <c r="S75" s="5">
        <f>'Tot.EdEXP'!S75/ADM!S75</f>
        <v>6996.209505334627</v>
      </c>
      <c r="T75" s="5">
        <f>'Tot.EdEXP'!T75/ADM!T75</f>
        <v>7432.560810810811</v>
      </c>
      <c r="U75" s="5">
        <f>'Tot.EdEXP'!U75/ADM!U75</f>
        <v>8037.77482792527</v>
      </c>
      <c r="V75" s="5">
        <f>'Tot.EdEXP'!V75/ADM!V75</f>
        <v>8112.535666003976</v>
      </c>
      <c r="W75" s="5">
        <f>'Tot.EdEXP'!W75/ADM!W75</f>
        <v>9268.2131661442</v>
      </c>
      <c r="X75" s="5">
        <f>'Tot.EdEXP'!X75/ADM!X75</f>
        <v>9846.210945802339</v>
      </c>
    </row>
    <row r="76" spans="1:24" ht="12">
      <c r="A76">
        <v>61</v>
      </c>
      <c r="B76" s="1" t="s">
        <v>165</v>
      </c>
      <c r="C76" s="5">
        <f>'Tot.EdEXP'!C76/ADM!C76</f>
        <v>1390.1316857248248</v>
      </c>
      <c r="D76" s="5">
        <f>'Tot.EdEXP'!D76/ADM!D76</f>
        <v>1659.1551394726787</v>
      </c>
      <c r="E76" s="5">
        <f>'Tot.EdEXP'!E76/ADM!E76</f>
        <v>1813.016015625</v>
      </c>
      <c r="F76" s="5">
        <f>'Tot.EdEXP'!F76/ADM!F76</f>
        <v>1944.3980430528375</v>
      </c>
      <c r="G76" s="5">
        <f>'Tot.EdEXP'!G76/ADM!G76</f>
        <v>2129.854922279793</v>
      </c>
      <c r="H76" s="5">
        <f>'Tot.EdEXP'!H76/ADM!H76</f>
        <v>2411.5634854771783</v>
      </c>
      <c r="I76" s="5">
        <f>'Tot.EdEXP'!I76/ADM!I76</f>
        <v>2714.9566142067206</v>
      </c>
      <c r="J76" s="5">
        <f>'Tot.EdEXP'!J76/ADM!J76</f>
        <v>3002.5883369330454</v>
      </c>
      <c r="K76" s="5">
        <f>'Tot.EdEXP'!K76/ADM!K76</f>
        <v>3403.05220154335</v>
      </c>
      <c r="L76" s="5">
        <f>'Tot.EdEXP'!L76/ADM!L76</f>
        <v>3838.2204176334108</v>
      </c>
      <c r="M76" s="5">
        <f>'Tot.EdEXP'!M76/ADM!M76</f>
        <v>4172.9524639076035</v>
      </c>
      <c r="N76" s="5">
        <f>'Tot.EdEXP'!N76/ADM!N76</f>
        <v>4333.524066797642</v>
      </c>
      <c r="O76" s="5">
        <f>'Tot.EdEXP'!O76/ADM!O76</f>
        <v>4470.716239485403</v>
      </c>
      <c r="P76" s="5">
        <f>'Tot.EdEXP'!P76/ADM!P76</f>
        <v>4971.7846297204505</v>
      </c>
      <c r="Q76" s="5">
        <f>'Tot.EdEXP'!Q76/ADM!Q76</f>
        <v>4941.821805955812</v>
      </c>
      <c r="R76" s="5">
        <f>'Tot.EdEXP'!R76/ADM!R76</f>
        <v>5135.880526810913</v>
      </c>
      <c r="S76" s="5">
        <f>'Tot.EdEXP'!S76/ADM!S76</f>
        <v>5084.652273771245</v>
      </c>
      <c r="T76" s="5">
        <f>'Tot.EdEXP'!T76/ADM!T76</f>
        <v>5278.208880833711</v>
      </c>
      <c r="U76" s="5">
        <f>'Tot.EdEXP'!U76/ADM!U76</f>
        <v>5647.006213936973</v>
      </c>
      <c r="V76" s="5">
        <f>'Tot.EdEXP'!V76/ADM!V76</f>
        <v>5999.518708815672</v>
      </c>
      <c r="W76" s="5">
        <f>'Tot.EdEXP'!W76/ADM!W76</f>
        <v>6634.45248427673</v>
      </c>
      <c r="X76" s="5">
        <f>'Tot.EdEXP'!X76/ADM!X76</f>
        <v>6973.212694907616</v>
      </c>
    </row>
    <row r="77" spans="1:24" ht="12">
      <c r="A77">
        <v>62</v>
      </c>
      <c r="B77" s="1" t="s">
        <v>166</v>
      </c>
      <c r="C77" s="5">
        <f>'Tot.EdEXP'!C77/ADM!C77</f>
        <v>1552.6875632261426</v>
      </c>
      <c r="D77" s="5">
        <f>'Tot.EdEXP'!D77/ADM!D77</f>
        <v>1754.295445675343</v>
      </c>
      <c r="E77" s="5">
        <f>'Tot.EdEXP'!E77/ADM!E77</f>
        <v>1953.87393440682</v>
      </c>
      <c r="F77" s="5">
        <f>'Tot.EdEXP'!F77/ADM!F77</f>
        <v>2269.6119610570236</v>
      </c>
      <c r="G77" s="5">
        <f>'Tot.EdEXP'!G77/ADM!G77</f>
        <v>2461.961061276794</v>
      </c>
      <c r="H77" s="5">
        <f>'Tot.EdEXP'!H77/ADM!H77</f>
        <v>2675.712254627033</v>
      </c>
      <c r="I77" s="5">
        <f>'Tot.EdEXP'!I77/ADM!I77</f>
        <v>3052.2513487867695</v>
      </c>
      <c r="J77" s="5">
        <f>'Tot.EdEXP'!J77/ADM!J77</f>
        <v>3268.4778589687317</v>
      </c>
      <c r="K77" s="5">
        <f>'Tot.EdEXP'!K77/ADM!K77</f>
        <v>3600.962267897925</v>
      </c>
      <c r="L77" s="5">
        <f>'Tot.EdEXP'!L77/ADM!L77</f>
        <v>3754.197332883187</v>
      </c>
      <c r="M77" s="5">
        <f>'Tot.EdEXP'!M77/ADM!M77</f>
        <v>4192.496603610345</v>
      </c>
      <c r="N77" s="5">
        <f>'Tot.EdEXP'!N77/ADM!N77</f>
        <v>4275.0716577781795</v>
      </c>
      <c r="O77" s="5">
        <f>'Tot.EdEXP'!O77/ADM!O77</f>
        <v>4144.392240397511</v>
      </c>
      <c r="P77" s="5">
        <f>'Tot.EdEXP'!P77/ADM!P77</f>
        <v>4266.256200784882</v>
      </c>
      <c r="Q77" s="5">
        <f>'Tot.EdEXP'!Q77/ADM!Q77</f>
        <v>4459.964033909686</v>
      </c>
      <c r="R77" s="5">
        <f>'Tot.EdEXP'!R77/ADM!R77</f>
        <v>4625.222092416814</v>
      </c>
      <c r="S77" s="5">
        <f>'Tot.EdEXP'!S77/ADM!S77</f>
        <v>4790.837628865979</v>
      </c>
      <c r="T77" s="5">
        <f>'Tot.EdEXP'!T77/ADM!T77</f>
        <v>5083.444033246375</v>
      </c>
      <c r="U77" s="5">
        <f>'Tot.EdEXP'!U77/ADM!U77</f>
        <v>5207.965782891446</v>
      </c>
      <c r="V77" s="5">
        <f>'Tot.EdEXP'!V77/ADM!V77</f>
        <v>5566.323299479271</v>
      </c>
      <c r="W77" s="5">
        <f>'Tot.EdEXP'!W77/ADM!W77</f>
        <v>5878.64472065001</v>
      </c>
      <c r="X77" s="5">
        <f>'Tot.EdEXP'!X77/ADM!X77</f>
        <v>6444.790850340136</v>
      </c>
    </row>
    <row r="78" spans="1:24" ht="12">
      <c r="A78">
        <v>63</v>
      </c>
      <c r="B78" s="1" t="s">
        <v>167</v>
      </c>
      <c r="C78" s="5">
        <f>'Tot.EdEXP'!C78/ADM!C78</f>
        <v>1582.8408839779006</v>
      </c>
      <c r="D78" s="5">
        <f>'Tot.EdEXP'!D78/ADM!D78</f>
        <v>1892.5780122154358</v>
      </c>
      <c r="E78" s="5">
        <f>'Tot.EdEXP'!E78/ADM!E78</f>
        <v>2159.8138206739004</v>
      </c>
      <c r="F78" s="5">
        <f>'Tot.EdEXP'!F78/ADM!F78</f>
        <v>2382.1033452807646</v>
      </c>
      <c r="G78" s="5">
        <f>'Tot.EdEXP'!G78/ADM!G78</f>
        <v>2695.0443349753696</v>
      </c>
      <c r="H78" s="5">
        <f>'Tot.EdEXP'!H78/ADM!H78</f>
        <v>2972.6167076167076</v>
      </c>
      <c r="I78" s="5">
        <f>'Tot.EdEXP'!I78/ADM!I78</f>
        <v>3258.7100122100123</v>
      </c>
      <c r="J78" s="5">
        <f>'Tot.EdEXP'!J78/ADM!J78</f>
        <v>3474.9317617866004</v>
      </c>
      <c r="K78" s="5">
        <f>'Tot.EdEXP'!K78/ADM!K78</f>
        <v>3930.4761609907123</v>
      </c>
      <c r="L78" s="5">
        <f>'Tot.EdEXP'!L78/ADM!L78</f>
        <v>4234.289096573209</v>
      </c>
      <c r="M78" s="5">
        <f>'Tot.EdEXP'!M78/ADM!M78</f>
        <v>4833.00382407985</v>
      </c>
      <c r="N78" s="5">
        <f>'Tot.EdEXP'!N78/ADM!N78</f>
        <v>5419.43431803897</v>
      </c>
      <c r="O78" s="5">
        <f>'Tot.EdEXP'!O78/ADM!O78</f>
        <v>5358.61300245098</v>
      </c>
      <c r="P78" s="5">
        <f>'Tot.EdEXP'!P78/ADM!P78</f>
        <v>5275.269610849056</v>
      </c>
      <c r="Q78" s="5">
        <f>'Tot.EdEXP'!Q78/ADM!Q78</f>
        <v>5470.880980163361</v>
      </c>
      <c r="R78" s="5">
        <f>'Tot.EdEXP'!R78/ADM!R78</f>
        <v>5556.154240182129</v>
      </c>
      <c r="S78" s="5">
        <f>'Tot.EdEXP'!S78/ADM!S78</f>
        <v>5496.347826086957</v>
      </c>
      <c r="T78" s="5">
        <f>'Tot.EdEXP'!T78/ADM!T78</f>
        <v>5474.667019587083</v>
      </c>
      <c r="U78" s="5">
        <f>'Tot.EdEXP'!U78/ADM!U78</f>
        <v>5825.6046875</v>
      </c>
      <c r="V78" s="5">
        <f>'Tot.EdEXP'!V78/ADM!V78</f>
        <v>6152.998832460733</v>
      </c>
      <c r="W78" s="5">
        <f>'Tot.EdEXP'!W78/ADM!W78</f>
        <v>6543.014906542056</v>
      </c>
      <c r="X78" s="5">
        <f>'Tot.EdEXP'!X78/ADM!X78</f>
        <v>7347.0520291310895</v>
      </c>
    </row>
    <row r="79" spans="1:24" ht="12">
      <c r="A79">
        <v>64</v>
      </c>
      <c r="B79" s="1" t="s">
        <v>168</v>
      </c>
      <c r="C79" s="5">
        <f>'Tot.EdEXP'!C79/ADM!C79</f>
        <v>1483.2490221642763</v>
      </c>
      <c r="D79" s="5">
        <f>'Tot.EdEXP'!D79/ADM!D79</f>
        <v>1849.7034574468084</v>
      </c>
      <c r="E79" s="5">
        <f>'Tot.EdEXP'!E79/ADM!E79</f>
        <v>1888.9880636604776</v>
      </c>
      <c r="F79" s="5">
        <f>'Tot.EdEXP'!F79/ADM!F79</f>
        <v>2042.655217965654</v>
      </c>
      <c r="G79" s="5">
        <f>'Tot.EdEXP'!G79/ADM!G79</f>
        <v>2388.425876010782</v>
      </c>
      <c r="H79" s="5">
        <f>'Tot.EdEXP'!H79/ADM!H79</f>
        <v>2537.266666666667</v>
      </c>
      <c r="I79" s="5">
        <f>'Tot.EdEXP'!I79/ADM!I79</f>
        <v>2625.842726081258</v>
      </c>
      <c r="J79" s="5">
        <f>'Tot.EdEXP'!J79/ADM!J79</f>
        <v>2804.248641304348</v>
      </c>
      <c r="K79" s="5">
        <f>'Tot.EdEXP'!K79/ADM!K79</f>
        <v>3197.6582278481014</v>
      </c>
      <c r="L79" s="5">
        <f>'Tot.EdEXP'!L79/ADM!L79</f>
        <v>3725.497841726619</v>
      </c>
      <c r="M79" s="5">
        <f>'Tot.EdEXP'!M79/ADM!M79</f>
        <v>3964.8203372434023</v>
      </c>
      <c r="N79" s="5">
        <f>'Tot.EdEXP'!N79/ADM!N79</f>
        <v>3961.4153166421206</v>
      </c>
      <c r="O79" s="5">
        <f>'Tot.EdEXP'!O79/ADM!O79</f>
        <v>4029.6529969879516</v>
      </c>
      <c r="P79" s="5">
        <f>'Tot.EdEXP'!P79/ADM!P79</f>
        <v>4121.394470588236</v>
      </c>
      <c r="Q79" s="5">
        <f>'Tot.EdEXP'!Q79/ADM!Q79</f>
        <v>4166.923641703377</v>
      </c>
      <c r="R79" s="5">
        <f>'Tot.EdEXP'!R79/ADM!R79</f>
        <v>4603.659544159545</v>
      </c>
      <c r="S79" s="5">
        <f>'Tot.EdEXP'!S79/ADM!S79</f>
        <v>5265.355113636364</v>
      </c>
      <c r="T79" s="5">
        <f>'Tot.EdEXP'!T79/ADM!T79</f>
        <v>5360.529247910864</v>
      </c>
      <c r="U79" s="5">
        <f>'Tot.EdEXP'!U79/ADM!U79</f>
        <v>5553.432203389831</v>
      </c>
      <c r="V79" s="5">
        <f>'Tot.EdEXP'!V79/ADM!V79</f>
        <v>6366.1178401122015</v>
      </c>
      <c r="W79" s="5">
        <f>'Tot.EdEXP'!W79/ADM!W79</f>
        <v>6668.8177310924375</v>
      </c>
      <c r="X79" s="5">
        <f>'Tot.EdEXP'!X79/ADM!X79</f>
        <v>7165.102209631728</v>
      </c>
    </row>
    <row r="80" spans="1:24" ht="12">
      <c r="A80">
        <v>65</v>
      </c>
      <c r="B80" s="1" t="s">
        <v>169</v>
      </c>
      <c r="C80" s="5">
        <f>'Tot.EdEXP'!C80/ADM!C80</f>
        <v>1540.2560406952098</v>
      </c>
      <c r="D80" s="5">
        <f>'Tot.EdEXP'!D80/ADM!D80</f>
        <v>1898.9436495707682</v>
      </c>
      <c r="E80" s="5">
        <f>'Tot.EdEXP'!E80/ADM!E80</f>
        <v>2068.0471889817113</v>
      </c>
      <c r="F80" s="5">
        <f>'Tot.EdEXP'!F80/ADM!F80</f>
        <v>2206.909379247848</v>
      </c>
      <c r="G80" s="5">
        <f>'Tot.EdEXP'!G80/ADM!G80</f>
        <v>2422.7534059945506</v>
      </c>
      <c r="H80" s="5">
        <f>'Tot.EdEXP'!H80/ADM!H80</f>
        <v>2751.7372495446266</v>
      </c>
      <c r="I80" s="5">
        <f>'Tot.EdEXP'!I80/ADM!I80</f>
        <v>3192.837273991655</v>
      </c>
      <c r="J80" s="5">
        <f>'Tot.EdEXP'!J80/ADM!J80</f>
        <v>3357.013608528011</v>
      </c>
      <c r="K80" s="5">
        <f>'Tot.EdEXP'!K80/ADM!K80</f>
        <v>3649.429106945976</v>
      </c>
      <c r="L80" s="5">
        <f>'Tot.EdEXP'!L80/ADM!L80</f>
        <v>3811.9445762346345</v>
      </c>
      <c r="M80" s="5">
        <f>'Tot.EdEXP'!M80/ADM!M80</f>
        <v>4439.607626336759</v>
      </c>
      <c r="N80" s="5">
        <f>'Tot.EdEXP'!N80/ADM!N80</f>
        <v>4652.064182194617</v>
      </c>
      <c r="O80" s="5">
        <f>'Tot.EdEXP'!O80/ADM!O80</f>
        <v>4604.194715331436</v>
      </c>
      <c r="P80" s="5">
        <f>'Tot.EdEXP'!P80/ADM!P80</f>
        <v>4834.792947730956</v>
      </c>
      <c r="Q80" s="5">
        <f>'Tot.EdEXP'!Q80/ADM!Q80</f>
        <v>4984.868268268268</v>
      </c>
      <c r="R80" s="5">
        <f>'Tot.EdEXP'!R80/ADM!R80</f>
        <v>5376.563509471585</v>
      </c>
      <c r="S80" s="5">
        <f>'Tot.EdEXP'!S80/ADM!S80</f>
        <v>5560.611838249658</v>
      </c>
      <c r="T80" s="5">
        <f>'Tot.EdEXP'!T80/ADM!T80</f>
        <v>5781.067521040551</v>
      </c>
      <c r="U80" s="5">
        <f>'Tot.EdEXP'!U80/ADM!U80</f>
        <v>5984.94139744553</v>
      </c>
      <c r="V80" s="5">
        <f>'Tot.EdEXP'!V80/ADM!V80</f>
        <v>6051.664031548056</v>
      </c>
      <c r="W80" s="5">
        <f>'Tot.EdEXP'!W80/ADM!W80</f>
        <v>6741.911702970297</v>
      </c>
      <c r="X80" s="5">
        <f>'Tot.EdEXP'!X80/ADM!X80</f>
        <v>6759.930348338693</v>
      </c>
    </row>
    <row r="81" spans="1:24" ht="12">
      <c r="A81">
        <v>66</v>
      </c>
      <c r="B81" s="1" t="s">
        <v>170</v>
      </c>
      <c r="C81" s="5">
        <f>'Tot.EdEXP'!C81/ADM!C81</f>
        <v>1428.8803367408298</v>
      </c>
      <c r="D81" s="5">
        <f>'Tot.EdEXP'!D81/ADM!D81</f>
        <v>1747.6958105646631</v>
      </c>
      <c r="E81" s="5">
        <f>'Tot.EdEXP'!E81/ADM!E81</f>
        <v>1884.8587570621469</v>
      </c>
      <c r="F81" s="5">
        <f>'Tot.EdEXP'!F81/ADM!F81</f>
        <v>2000.7681992337166</v>
      </c>
      <c r="G81" s="5">
        <f>'Tot.EdEXP'!G81/ADM!G81</f>
        <v>2234.3320261437907</v>
      </c>
      <c r="H81" s="5">
        <f>'Tot.EdEXP'!H81/ADM!H81</f>
        <v>2472.2204778156997</v>
      </c>
      <c r="I81" s="5">
        <f>'Tot.EdEXP'!I81/ADM!I81</f>
        <v>2714.94544149318</v>
      </c>
      <c r="J81" s="5">
        <f>'Tot.EdEXP'!J81/ADM!J81</f>
        <v>3124.183750949127</v>
      </c>
      <c r="K81" s="5">
        <f>'Tot.EdEXP'!K81/ADM!K81</f>
        <v>3299.141881638847</v>
      </c>
      <c r="L81" s="5">
        <f>'Tot.EdEXP'!L81/ADM!L81</f>
        <v>3563.430269413629</v>
      </c>
      <c r="M81" s="5">
        <f>'Tot.EdEXP'!M81/ADM!M81</f>
        <v>4174.664996028594</v>
      </c>
      <c r="N81" s="5">
        <f>'Tot.EdEXP'!N81/ADM!N81</f>
        <v>4539.020016680567</v>
      </c>
      <c r="O81" s="5">
        <f>'Tot.EdEXP'!O81/ADM!O81</f>
        <v>4448.332144082333</v>
      </c>
      <c r="P81" s="5">
        <f>'Tot.EdEXP'!P81/ADM!P81</f>
        <v>4414.3428285465625</v>
      </c>
      <c r="Q81" s="5">
        <f>'Tot.EdEXP'!Q81/ADM!Q81</f>
        <v>4798.078328981724</v>
      </c>
      <c r="R81" s="5">
        <f>'Tot.EdEXP'!R81/ADM!R81</f>
        <v>5264.896309314587</v>
      </c>
      <c r="S81" s="5">
        <f>'Tot.EdEXP'!S81/ADM!S81</f>
        <v>5411.7319932998325</v>
      </c>
      <c r="T81" s="5">
        <f>'Tot.EdEXP'!T81/ADM!T81</f>
        <v>6016.01821192053</v>
      </c>
      <c r="U81" s="5">
        <f>'Tot.EdEXP'!U81/ADM!U81</f>
        <v>6135.7728</v>
      </c>
      <c r="V81" s="5">
        <f>'Tot.EdEXP'!V81/ADM!V81</f>
        <v>6647.417856</v>
      </c>
      <c r="W81" s="5">
        <f>'Tot.EdEXP'!W81/ADM!W81</f>
        <v>6695.840776923077</v>
      </c>
      <c r="X81" s="5">
        <f>'Tot.EdEXP'!X81/ADM!X81</f>
        <v>7214.4275787855495</v>
      </c>
    </row>
    <row r="82" spans="1:24" ht="12">
      <c r="A82">
        <v>67</v>
      </c>
      <c r="B82" s="1" t="s">
        <v>171</v>
      </c>
      <c r="C82" s="5">
        <f>'Tot.EdEXP'!C82/ADM!C82</f>
        <v>1748.3548098434005</v>
      </c>
      <c r="D82" s="5">
        <f>'Tot.EdEXP'!D82/ADM!D82</f>
        <v>2108.8342027670674</v>
      </c>
      <c r="E82" s="5">
        <f>'Tot.EdEXP'!E82/ADM!E82</f>
        <v>2367.390406242828</v>
      </c>
      <c r="F82" s="5">
        <f>'Tot.EdEXP'!F82/ADM!F82</f>
        <v>2444.8901612526292</v>
      </c>
      <c r="G82" s="5">
        <f>'Tot.EdEXP'!G82/ADM!G82</f>
        <v>2683.698245614035</v>
      </c>
      <c r="H82" s="5">
        <f>'Tot.EdEXP'!H82/ADM!H82</f>
        <v>3008.191304347826</v>
      </c>
      <c r="I82" s="5">
        <f>'Tot.EdEXP'!I82/ADM!I82</f>
        <v>3388.018194876706</v>
      </c>
      <c r="J82" s="5">
        <f>'Tot.EdEXP'!J82/ADM!J82</f>
        <v>3699.692834433847</v>
      </c>
      <c r="K82" s="5">
        <f>'Tot.EdEXP'!K82/ADM!K82</f>
        <v>3742.459650898052</v>
      </c>
      <c r="L82" s="5">
        <f>'Tot.EdEXP'!L82/ADM!L82</f>
        <v>4223.054319024907</v>
      </c>
      <c r="M82" s="5">
        <f>'Tot.EdEXP'!M82/ADM!M82</f>
        <v>4571.765900109769</v>
      </c>
      <c r="N82" s="5">
        <f>'Tot.EdEXP'!N82/ADM!N82</f>
        <v>4870.636465012545</v>
      </c>
      <c r="O82" s="5">
        <f>'Tot.EdEXP'!O82/ADM!O82</f>
        <v>4966.476567164179</v>
      </c>
      <c r="P82" s="5">
        <f>'Tot.EdEXP'!P82/ADM!P82</f>
        <v>5180.2434391691395</v>
      </c>
      <c r="Q82" s="5">
        <f>'Tot.EdEXP'!Q82/ADM!Q82</f>
        <v>5369.4111413866185</v>
      </c>
      <c r="R82" s="5">
        <f>'Tot.EdEXP'!R82/ADM!R82</f>
        <v>5565.866992068334</v>
      </c>
      <c r="S82" s="5">
        <f>'Tot.EdEXP'!S82/ADM!S82</f>
        <v>5934.335020563113</v>
      </c>
      <c r="T82" s="5">
        <f>'Tot.EdEXP'!T82/ADM!T82</f>
        <v>5581.48801036941</v>
      </c>
      <c r="U82" s="5">
        <f>'Tot.EdEXP'!U82/ADM!U82</f>
        <v>5984.98147524419</v>
      </c>
      <c r="V82" s="5">
        <f>'Tot.EdEXP'!V82/ADM!V82</f>
        <v>6566.3746167186955</v>
      </c>
      <c r="W82" s="5">
        <f>'Tot.EdEXP'!W82/ADM!W82</f>
        <v>7480.191145454545</v>
      </c>
      <c r="X82" s="5">
        <f>'Tot.EdEXP'!X82/ADM!X82</f>
        <v>7428.00103605313</v>
      </c>
    </row>
    <row r="83" spans="1:24" ht="12">
      <c r="A83">
        <v>68</v>
      </c>
      <c r="B83" s="1" t="s">
        <v>172</v>
      </c>
      <c r="C83" s="5">
        <f>'Tot.EdEXP'!C83/ADM!C83</f>
        <v>1683.470168067227</v>
      </c>
      <c r="D83" s="5">
        <f>'Tot.EdEXP'!D83/ADM!D83</f>
        <v>2046.8818914796252</v>
      </c>
      <c r="E83" s="5">
        <f>'Tot.EdEXP'!E83/ADM!E83</f>
        <v>2208.507367943777</v>
      </c>
      <c r="F83" s="5">
        <f>'Tot.EdEXP'!F83/ADM!F83</f>
        <v>2471.6864788065354</v>
      </c>
      <c r="G83" s="5">
        <f>'Tot.EdEXP'!G83/ADM!G83</f>
        <v>2690.5937733499377</v>
      </c>
      <c r="H83" s="5">
        <f>'Tot.EdEXP'!H83/ADM!H83</f>
        <v>2979.3987096774194</v>
      </c>
      <c r="I83" s="5">
        <f>'Tot.EdEXP'!I83/ADM!I83</f>
        <v>3407.2022860180755</v>
      </c>
      <c r="J83" s="5">
        <f>'Tot.EdEXP'!J83/ADM!J83</f>
        <v>3687.0127130105493</v>
      </c>
      <c r="K83" s="5">
        <f>'Tot.EdEXP'!K83/ADM!K83</f>
        <v>3921.2793834296726</v>
      </c>
      <c r="L83" s="5">
        <f>'Tot.EdEXP'!L83/ADM!L83</f>
        <v>3864.481533296027</v>
      </c>
      <c r="M83" s="5">
        <f>'Tot.EdEXP'!M83/ADM!M83</f>
        <v>4268.100999158013</v>
      </c>
      <c r="N83" s="5">
        <f>'Tot.EdEXP'!N83/ADM!N83</f>
        <v>4440.489326309953</v>
      </c>
      <c r="O83" s="5">
        <f>'Tot.EdEXP'!O83/ADM!O83</f>
        <v>4245.828053073382</v>
      </c>
      <c r="P83" s="5">
        <f>'Tot.EdEXP'!P83/ADM!P83</f>
        <v>4451.844343407328</v>
      </c>
      <c r="Q83" s="5">
        <f>'Tot.EdEXP'!Q83/ADM!Q83</f>
        <v>4630.666666666667</v>
      </c>
      <c r="R83" s="5">
        <f>'Tot.EdEXP'!R83/ADM!R83</f>
        <v>4709.818786588611</v>
      </c>
      <c r="S83" s="5">
        <f>'Tot.EdEXP'!S83/ADM!S83</f>
        <v>4622.284186401834</v>
      </c>
      <c r="T83" s="5">
        <f>'Tot.EdEXP'!T83/ADM!T83</f>
        <v>4941.040666340029</v>
      </c>
      <c r="U83" s="5">
        <f>'Tot.EdEXP'!U83/ADM!U83</f>
        <v>5096.680308136736</v>
      </c>
      <c r="V83" s="5">
        <f>'Tot.EdEXP'!V83/ADM!V83</f>
        <v>5279.294133932797</v>
      </c>
      <c r="W83" s="5">
        <f>'Tot.EdEXP'!W83/ADM!W83</f>
        <v>5765.697648584906</v>
      </c>
      <c r="X83" s="5">
        <f>'Tot.EdEXP'!X83/ADM!X83</f>
        <v>7351.66429440674</v>
      </c>
    </row>
    <row r="84" spans="1:24" ht="12">
      <c r="A84">
        <v>69</v>
      </c>
      <c r="B84" s="1" t="s">
        <v>173</v>
      </c>
      <c r="C84" s="5">
        <f>'Tot.EdEXP'!C84/ADM!C84</f>
        <v>1632.3620788121073</v>
      </c>
      <c r="D84" s="5">
        <f>'Tot.EdEXP'!D84/ADM!D84</f>
        <v>2036.4249850567842</v>
      </c>
      <c r="E84" s="5">
        <f>'Tot.EdEXP'!E84/ADM!E84</f>
        <v>2201.2655677655675</v>
      </c>
      <c r="F84" s="5">
        <f>'Tot.EdEXP'!F84/ADM!F84</f>
        <v>2489.642078255292</v>
      </c>
      <c r="G84" s="5">
        <f>'Tot.EdEXP'!G84/ADM!G84</f>
        <v>2700.1646423751686</v>
      </c>
      <c r="H84" s="5">
        <f>'Tot.EdEXP'!H84/ADM!H84</f>
        <v>2876.4543637574952</v>
      </c>
      <c r="I84" s="5">
        <f>'Tot.EdEXP'!I84/ADM!I84</f>
        <v>3146.90182802979</v>
      </c>
      <c r="J84" s="5">
        <f>'Tot.EdEXP'!J84/ADM!J84</f>
        <v>3591.3313413014607</v>
      </c>
      <c r="K84" s="5">
        <f>'Tot.EdEXP'!K84/ADM!K84</f>
        <v>3938.002009377093</v>
      </c>
      <c r="L84" s="5">
        <f>'Tot.EdEXP'!L84/ADM!L84</f>
        <v>4117.858783783784</v>
      </c>
      <c r="M84" s="5">
        <f>'Tot.EdEXP'!M84/ADM!M84</f>
        <v>4384.489952861953</v>
      </c>
      <c r="N84" s="5">
        <f>'Tot.EdEXP'!N84/ADM!N84</f>
        <v>4741.272849462365</v>
      </c>
      <c r="O84" s="5">
        <f>'Tot.EdEXP'!O84/ADM!O84</f>
        <v>4698.079650711514</v>
      </c>
      <c r="P84" s="5">
        <f>'Tot.EdEXP'!P84/ADM!P84</f>
        <v>4688.689588014981</v>
      </c>
      <c r="Q84" s="5">
        <f>'Tot.EdEXP'!Q84/ADM!Q84</f>
        <v>5020.527918781726</v>
      </c>
      <c r="R84" s="5">
        <f>'Tot.EdEXP'!R84/ADM!R84</f>
        <v>5254.111040204212</v>
      </c>
      <c r="S84" s="5">
        <f>'Tot.EdEXP'!S84/ADM!S84</f>
        <v>5181.131494547787</v>
      </c>
      <c r="T84" s="5">
        <f>'Tot.EdEXP'!T84/ADM!T84</f>
        <v>5707.274725274725</v>
      </c>
      <c r="U84" s="5">
        <f>'Tot.EdEXP'!U84/ADM!U84</f>
        <v>5819.710592686002</v>
      </c>
      <c r="V84" s="5">
        <f>'Tot.EdEXP'!V84/ADM!V84</f>
        <v>6375.331446808511</v>
      </c>
      <c r="W84" s="5">
        <f>'Tot.EdEXP'!W84/ADM!W84</f>
        <v>6866.870105328377</v>
      </c>
      <c r="X84" s="5">
        <f>'Tot.EdEXP'!X84/ADM!X84</f>
        <v>7119.885746359224</v>
      </c>
    </row>
    <row r="85" spans="1:24" ht="12">
      <c r="A85">
        <v>70</v>
      </c>
      <c r="B85" s="1" t="s">
        <v>115</v>
      </c>
      <c r="C85" s="5">
        <f>'Tot.EdEXP'!C85/ADM!C85</f>
        <v>2222.3930933708484</v>
      </c>
      <c r="D85" s="5">
        <f>'Tot.EdEXP'!D85/ADM!D85</f>
        <v>2689.734678913549</v>
      </c>
      <c r="E85" s="5">
        <f>'Tot.EdEXP'!E85/ADM!E85</f>
        <v>3072.2884238589277</v>
      </c>
      <c r="F85" s="5">
        <f>'Tot.EdEXP'!F85/ADM!F85</f>
        <v>3495.56524645763</v>
      </c>
      <c r="G85" s="5">
        <f>'Tot.EdEXP'!G85/ADM!G85</f>
        <v>3706.1486851746317</v>
      </c>
      <c r="H85" s="5">
        <f>'Tot.EdEXP'!H85/ADM!H85</f>
        <v>4118.454287052439</v>
      </c>
      <c r="I85" s="5">
        <f>'Tot.EdEXP'!I85/ADM!I85</f>
        <v>4350.186091785281</v>
      </c>
      <c r="J85" s="5">
        <f>'Tot.EdEXP'!J85/ADM!J85</f>
        <v>4692.5633089344055</v>
      </c>
      <c r="K85" s="5">
        <f>'Tot.EdEXP'!K85/ADM!K85</f>
        <v>5280.841188949688</v>
      </c>
      <c r="L85" s="5">
        <f>'Tot.EdEXP'!L85/ADM!L85</f>
        <v>5769.790390343314</v>
      </c>
      <c r="M85" s="5">
        <f>'Tot.EdEXP'!M85/ADM!M85</f>
        <v>6364.663548168677</v>
      </c>
      <c r="N85" s="5">
        <f>'Tot.EdEXP'!N85/ADM!N85</f>
        <v>6643.08724645305</v>
      </c>
      <c r="O85" s="5">
        <f>'Tot.EdEXP'!O85/ADM!O85</f>
        <v>6640.060976354398</v>
      </c>
      <c r="P85" s="5">
        <f>'Tot.EdEXP'!P85/ADM!P85</f>
        <v>6337.507468434391</v>
      </c>
      <c r="Q85" s="5">
        <f>'Tot.EdEXP'!Q85/ADM!Q85</f>
        <v>6626.100278111846</v>
      </c>
      <c r="R85" s="5">
        <f>'Tot.EdEXP'!R85/ADM!R85</f>
        <v>6922.223553041604</v>
      </c>
      <c r="S85" s="5">
        <f>'Tot.EdEXP'!S85/ADM!S85</f>
        <v>6910.316508618507</v>
      </c>
      <c r="T85" s="5">
        <f>'Tot.EdEXP'!T85/ADM!T85</f>
        <v>7393.363863760722</v>
      </c>
      <c r="U85" s="5">
        <f>'Tot.EdEXP'!U85/ADM!U85</f>
        <v>7947.390326437296</v>
      </c>
      <c r="V85" s="5">
        <f>'Tot.EdEXP'!V85/ADM!V85</f>
        <v>8080.897438287411</v>
      </c>
      <c r="W85" s="5">
        <f>'Tot.EdEXP'!W85/ADM!W85</f>
        <v>8656.894017398565</v>
      </c>
      <c r="X85" s="5">
        <f>'Tot.EdEXP'!X85/ADM!X85</f>
        <v>9632.705115591154</v>
      </c>
    </row>
    <row r="86" spans="1:24" ht="12">
      <c r="A86">
        <v>71</v>
      </c>
      <c r="B86" s="1" t="s">
        <v>174</v>
      </c>
      <c r="C86" s="5">
        <f>'Tot.EdEXP'!C86/ADM!C86</f>
        <v>1653.9784442361763</v>
      </c>
      <c r="D86" s="5">
        <f>'Tot.EdEXP'!D86/ADM!D86</f>
        <v>2035.4187372708757</v>
      </c>
      <c r="E86" s="5">
        <f>'Tot.EdEXP'!E86/ADM!E86</f>
        <v>2241.019905999447</v>
      </c>
      <c r="F86" s="5">
        <f>'Tot.EdEXP'!F86/ADM!F86</f>
        <v>2399.2345991561183</v>
      </c>
      <c r="G86" s="5">
        <f>'Tot.EdEXP'!G86/ADM!G86</f>
        <v>2536.2231240210735</v>
      </c>
      <c r="H86" s="5">
        <f>'Tot.EdEXP'!H86/ADM!H86</f>
        <v>2755.527382796002</v>
      </c>
      <c r="I86" s="5">
        <f>'Tot.EdEXP'!I86/ADM!I86</f>
        <v>2971.7703523693804</v>
      </c>
      <c r="J86" s="5">
        <f>'Tot.EdEXP'!J86/ADM!J86</f>
        <v>3296.923782457047</v>
      </c>
      <c r="K86" s="5">
        <f>'Tot.EdEXP'!K86/ADM!K86</f>
        <v>3792.859778597786</v>
      </c>
      <c r="L86" s="5">
        <f>'Tot.EdEXP'!L86/ADM!L86</f>
        <v>4231.567986881937</v>
      </c>
      <c r="M86" s="5">
        <f>'Tot.EdEXP'!M86/ADM!M86</f>
        <v>4834.037189616252</v>
      </c>
      <c r="N86" s="5">
        <f>'Tot.EdEXP'!N86/ADM!N86</f>
        <v>5223.053500986193</v>
      </c>
      <c r="O86" s="5">
        <f>'Tot.EdEXP'!O86/ADM!O86</f>
        <v>5102.722275513884</v>
      </c>
      <c r="P86" s="5">
        <f>'Tot.EdEXP'!P86/ADM!P86</f>
        <v>5177.262507129278</v>
      </c>
      <c r="Q86" s="5">
        <f>'Tot.EdEXP'!Q86/ADM!Q86</f>
        <v>5320.986622469516</v>
      </c>
      <c r="R86" s="5">
        <f>'Tot.EdEXP'!R86/ADM!R86</f>
        <v>6000.483695652174</v>
      </c>
      <c r="S86" s="5">
        <f>'Tot.EdEXP'!S86/ADM!S86</f>
        <v>5916.681357078449</v>
      </c>
      <c r="T86" s="5">
        <f>'Tot.EdEXP'!T86/ADM!T86</f>
        <v>6442.650941306755</v>
      </c>
      <c r="U86" s="5">
        <f>'Tot.EdEXP'!U86/ADM!U86</f>
        <v>6229.020203123294</v>
      </c>
      <c r="V86" s="5">
        <f>'Tot.EdEXP'!V86/ADM!V86</f>
        <v>6668.994109736417</v>
      </c>
      <c r="W86" s="5">
        <f>'Tot.EdEXP'!W86/ADM!W86</f>
        <v>6964.060753968254</v>
      </c>
      <c r="X86" s="5">
        <f>'Tot.EdEXP'!X86/ADM!X86</f>
        <v>7707.905968333857</v>
      </c>
    </row>
    <row r="87" spans="1:24" ht="12">
      <c r="A87">
        <v>72</v>
      </c>
      <c r="B87" s="1" t="s">
        <v>175</v>
      </c>
      <c r="C87" s="5">
        <f>'Tot.EdEXP'!C87/ADM!C87</f>
        <v>1472.934894613583</v>
      </c>
      <c r="D87" s="5">
        <f>'Tot.EdEXP'!D87/ADM!D87</f>
        <v>1749.3658536585365</v>
      </c>
      <c r="E87" s="5">
        <f>'Tot.EdEXP'!E87/ADM!E87</f>
        <v>1973.0745977571917</v>
      </c>
      <c r="F87" s="5">
        <f>'Tot.EdEXP'!F87/ADM!F87</f>
        <v>2054.9827586206898</v>
      </c>
      <c r="G87" s="5">
        <f>'Tot.EdEXP'!G87/ADM!G87</f>
        <v>2337.0597689603214</v>
      </c>
      <c r="H87" s="5">
        <f>'Tot.EdEXP'!H87/ADM!H87</f>
        <v>2470.2314720812183</v>
      </c>
      <c r="I87" s="5">
        <f>'Tot.EdEXP'!I87/ADM!I87</f>
        <v>2785.1256384065373</v>
      </c>
      <c r="J87" s="5">
        <f>'Tot.EdEXP'!J87/ADM!J87</f>
        <v>3063.9346371590323</v>
      </c>
      <c r="K87" s="5">
        <f>'Tot.EdEXP'!K87/ADM!K87</f>
        <v>3322.369805365597</v>
      </c>
      <c r="L87" s="5">
        <f>'Tot.EdEXP'!L87/ADM!L87</f>
        <v>3611.3946666666666</v>
      </c>
      <c r="M87" s="5">
        <f>'Tot.EdEXP'!M87/ADM!M87</f>
        <v>4061.8120999468365</v>
      </c>
      <c r="N87" s="5">
        <f>'Tot.EdEXP'!N87/ADM!N87</f>
        <v>4272.274354923644</v>
      </c>
      <c r="O87" s="5">
        <f>'Tot.EdEXP'!O87/ADM!O87</f>
        <v>4361.8396288441145</v>
      </c>
      <c r="P87" s="5">
        <f>'Tot.EdEXP'!P87/ADM!P87</f>
        <v>4570.728192576655</v>
      </c>
      <c r="Q87" s="5">
        <f>'Tot.EdEXP'!Q87/ADM!Q87</f>
        <v>4604.197939262473</v>
      </c>
      <c r="R87" s="5">
        <f>'Tot.EdEXP'!R87/ADM!R87</f>
        <v>4896.768648648648</v>
      </c>
      <c r="S87" s="5">
        <f>'Tot.EdEXP'!S87/ADM!S87</f>
        <v>5212.619559376679</v>
      </c>
      <c r="T87" s="5">
        <f>'Tot.EdEXP'!T87/ADM!T87</f>
        <v>5266.949347258485</v>
      </c>
      <c r="U87" s="5">
        <f>'Tot.EdEXP'!U87/ADM!U87</f>
        <v>5530.539029535865</v>
      </c>
      <c r="V87" s="5">
        <f>'Tot.EdEXP'!V87/ADM!V87</f>
        <v>5780.824322344322</v>
      </c>
      <c r="W87" s="5">
        <f>'Tot.EdEXP'!W87/ADM!W87</f>
        <v>6154.994824515453</v>
      </c>
      <c r="X87" s="5">
        <f>'Tot.EdEXP'!X87/ADM!X87</f>
        <v>6670.855612244898</v>
      </c>
    </row>
    <row r="88" spans="1:24" ht="12">
      <c r="A88">
        <v>73</v>
      </c>
      <c r="B88" s="1" t="s">
        <v>176</v>
      </c>
      <c r="C88" s="5">
        <f>'Tot.EdEXP'!C88/ADM!C88</f>
        <v>1542.2114078768673</v>
      </c>
      <c r="D88" s="5">
        <f>'Tot.EdEXP'!D88/ADM!D88</f>
        <v>1818.0785582255082</v>
      </c>
      <c r="E88" s="5">
        <f>'Tot.EdEXP'!E88/ADM!E88</f>
        <v>1941.2272727272727</v>
      </c>
      <c r="F88" s="5">
        <f>'Tot.EdEXP'!F88/ADM!F88</f>
        <v>2132.658394160584</v>
      </c>
      <c r="G88" s="5">
        <f>'Tot.EdEXP'!G88/ADM!G88</f>
        <v>2407.2118977384466</v>
      </c>
      <c r="H88" s="5">
        <f>'Tot.EdEXP'!H88/ADM!H88</f>
        <v>2494.7154348919053</v>
      </c>
      <c r="I88" s="5">
        <f>'Tot.EdEXP'!I88/ADM!I88</f>
        <v>2770.3014778325123</v>
      </c>
      <c r="J88" s="5">
        <f>'Tot.EdEXP'!J88/ADM!J88</f>
        <v>3121.1510721247564</v>
      </c>
      <c r="K88" s="5">
        <f>'Tot.EdEXP'!K88/ADM!K88</f>
        <v>3495.933834586466</v>
      </c>
      <c r="L88" s="5">
        <f>'Tot.EdEXP'!L88/ADM!L88</f>
        <v>3538.2928606119476</v>
      </c>
      <c r="M88" s="5">
        <f>'Tot.EdEXP'!M88/ADM!M88</f>
        <v>3840.5428395061726</v>
      </c>
      <c r="N88" s="5">
        <f>'Tot.EdEXP'!N88/ADM!N88</f>
        <v>4257.997201492537</v>
      </c>
      <c r="O88" s="5">
        <f>'Tot.EdEXP'!O88/ADM!O88</f>
        <v>4271.654538461538</v>
      </c>
      <c r="P88" s="5">
        <f>'Tot.EdEXP'!P88/ADM!P88</f>
        <v>4382.696952173913</v>
      </c>
      <c r="Q88" s="5">
        <f>'Tot.EdEXP'!Q88/ADM!Q88</f>
        <v>4486.268857985672</v>
      </c>
      <c r="R88" s="5">
        <f>'Tot.EdEXP'!R88/ADM!R88</f>
        <v>4883.772341285888</v>
      </c>
      <c r="S88" s="5">
        <f>'Tot.EdEXP'!S88/ADM!S88</f>
        <v>5028.863392171911</v>
      </c>
      <c r="T88" s="5">
        <f>'Tot.EdEXP'!T88/ADM!T88</f>
        <v>5523.061783203848</v>
      </c>
      <c r="U88" s="5">
        <f>'Tot.EdEXP'!U88/ADM!U88</f>
        <v>5407.93235191027</v>
      </c>
      <c r="V88" s="5">
        <f>'Tot.EdEXP'!V88/ADM!V88</f>
        <v>5773.262407471463</v>
      </c>
      <c r="W88" s="5">
        <f>'Tot.EdEXP'!W88/ADM!W88</f>
        <v>6205.778533694548</v>
      </c>
      <c r="X88" s="5">
        <f>'Tot.EdEXP'!X88/ADM!X88</f>
        <v>6740.3088582677165</v>
      </c>
    </row>
    <row r="89" spans="1:24" ht="12">
      <c r="A89">
        <v>74</v>
      </c>
      <c r="B89" s="1" t="s">
        <v>117</v>
      </c>
      <c r="C89" s="5">
        <f>'Tot.EdEXP'!C89/ADM!C89</f>
        <v>1335.799971667375</v>
      </c>
      <c r="D89" s="5">
        <f>'Tot.EdEXP'!D89/ADM!D89</f>
        <v>1620.164847955769</v>
      </c>
      <c r="E89" s="5">
        <f>'Tot.EdEXP'!E89/ADM!E89</f>
        <v>1782.6938042502245</v>
      </c>
      <c r="F89" s="5">
        <f>'Tot.EdEXP'!F89/ADM!F89</f>
        <v>1960.3805890431863</v>
      </c>
      <c r="G89" s="5">
        <f>'Tot.EdEXP'!G89/ADM!G89</f>
        <v>2164.47528636435</v>
      </c>
      <c r="H89" s="5">
        <f>'Tot.EdEXP'!H89/ADM!H89</f>
        <v>2377.466518212184</v>
      </c>
      <c r="I89" s="5">
        <f>'Tot.EdEXP'!I89/ADM!I89</f>
        <v>2723.7582417582416</v>
      </c>
      <c r="J89" s="5">
        <f>'Tot.EdEXP'!J89/ADM!J89</f>
        <v>2944.2711701616777</v>
      </c>
      <c r="K89" s="5">
        <f>'Tot.EdEXP'!K89/ADM!K89</f>
        <v>3187.294599807136</v>
      </c>
      <c r="L89" s="5">
        <f>'Tot.EdEXP'!L89/ADM!L89</f>
        <v>3451.1905760852023</v>
      </c>
      <c r="M89" s="5">
        <f>'Tot.EdEXP'!M89/ADM!M89</f>
        <v>3890.339144019528</v>
      </c>
      <c r="N89" s="5">
        <f>'Tot.EdEXP'!N89/ADM!N89</f>
        <v>4118.329167342964</v>
      </c>
      <c r="O89" s="5">
        <f>'Tot.EdEXP'!O89/ADM!O89</f>
        <v>4138.9500857959965</v>
      </c>
      <c r="P89" s="5">
        <f>'Tot.EdEXP'!P89/ADM!P89</f>
        <v>4325.351296383278</v>
      </c>
      <c r="Q89" s="5">
        <f>'Tot.EdEXP'!Q89/ADM!Q89</f>
        <v>4483.948774012182</v>
      </c>
      <c r="R89" s="5">
        <f>'Tot.EdEXP'!R89/ADM!R89</f>
        <v>4609.055833712639</v>
      </c>
      <c r="S89" s="5">
        <f>'Tot.EdEXP'!S89/ADM!S89</f>
        <v>4684.493315508022</v>
      </c>
      <c r="T89" s="5">
        <f>'Tot.EdEXP'!T89/ADM!T89</f>
        <v>4907.5834316037735</v>
      </c>
      <c r="U89" s="5">
        <f>'Tot.EdEXP'!U89/ADM!U89</f>
        <v>5176.381677197013</v>
      </c>
      <c r="V89" s="5">
        <f>'Tot.EdEXP'!V89/ADM!V89</f>
        <v>5703.041109991362</v>
      </c>
      <c r="W89" s="5">
        <f>'Tot.EdEXP'!W89/ADM!W89</f>
        <v>6209.537370375661</v>
      </c>
      <c r="X89" s="5">
        <f>'Tot.EdEXP'!X89/ADM!X89</f>
        <v>6743.867204209329</v>
      </c>
    </row>
    <row r="90" spans="1:24" ht="12">
      <c r="A90">
        <v>75</v>
      </c>
      <c r="B90" s="1" t="s">
        <v>177</v>
      </c>
      <c r="C90" s="5">
        <f>'Tot.EdEXP'!C90/ADM!C90</f>
        <v>1392.0121820615796</v>
      </c>
      <c r="D90" s="5">
        <f>'Tot.EdEXP'!D90/ADM!D90</f>
        <v>1782.2468493150684</v>
      </c>
      <c r="E90" s="5">
        <f>'Tot.EdEXP'!E90/ADM!E90</f>
        <v>2023.6303765336343</v>
      </c>
      <c r="F90" s="5">
        <f>'Tot.EdEXP'!F90/ADM!F90</f>
        <v>2225.996818970503</v>
      </c>
      <c r="G90" s="5">
        <f>'Tot.EdEXP'!G90/ADM!G90</f>
        <v>2393.6172124022023</v>
      </c>
      <c r="H90" s="5">
        <f>'Tot.EdEXP'!H90/ADM!H90</f>
        <v>2706.7912880426943</v>
      </c>
      <c r="I90" s="5">
        <f>'Tot.EdEXP'!I90/ADM!I90</f>
        <v>2995.294497916966</v>
      </c>
      <c r="J90" s="5">
        <f>'Tot.EdEXP'!J90/ADM!J90</f>
        <v>3179.0348870056496</v>
      </c>
      <c r="K90" s="5">
        <f>'Tot.EdEXP'!K90/ADM!K90</f>
        <v>3408.0207148659624</v>
      </c>
      <c r="L90" s="5">
        <f>'Tot.EdEXP'!L90/ADM!L90</f>
        <v>3670.916095890411</v>
      </c>
      <c r="M90" s="5">
        <f>'Tot.EdEXP'!M90/ADM!M90</f>
        <v>4034.7820464002016</v>
      </c>
      <c r="N90" s="5">
        <f>'Tot.EdEXP'!N90/ADM!N90</f>
        <v>4350.112858013406</v>
      </c>
      <c r="O90" s="5">
        <f>'Tot.EdEXP'!O90/ADM!O90</f>
        <v>4515.1919392717355</v>
      </c>
      <c r="P90" s="5">
        <f>'Tot.EdEXP'!P90/ADM!P90</f>
        <v>4500.034703033099</v>
      </c>
      <c r="Q90" s="5">
        <f>'Tot.EdEXP'!Q90/ADM!Q90</f>
        <v>4801.431459675628</v>
      </c>
      <c r="R90" s="5">
        <f>'Tot.EdEXP'!R90/ADM!R90</f>
        <v>4935.252205161712</v>
      </c>
      <c r="S90" s="5">
        <f>'Tot.EdEXP'!S90/ADM!S90</f>
        <v>5123.621136173768</v>
      </c>
      <c r="T90" s="5">
        <f>'Tot.EdEXP'!T90/ADM!T90</f>
        <v>5373.1045843828715</v>
      </c>
      <c r="U90" s="5">
        <f>'Tot.EdEXP'!U90/ADM!U90</f>
        <v>5960.286669945893</v>
      </c>
      <c r="V90" s="5">
        <f>'Tot.EdEXP'!V90/ADM!V90</f>
        <v>6204.805009199186</v>
      </c>
      <c r="W90" s="5">
        <f>'Tot.EdEXP'!W90/ADM!W90</f>
        <v>6493.753826053787</v>
      </c>
      <c r="X90" s="5">
        <f>'Tot.EdEXP'!X90/ADM!X90</f>
        <v>6964.170719220213</v>
      </c>
    </row>
    <row r="91" spans="1:24" ht="12">
      <c r="A91">
        <v>76</v>
      </c>
      <c r="B91" s="1" t="s">
        <v>178</v>
      </c>
      <c r="C91" s="5">
        <f>'Tot.EdEXP'!C91/ADM!C91</f>
        <v>1573.33669250646</v>
      </c>
      <c r="D91" s="5">
        <f>'Tot.EdEXP'!D91/ADM!D91</f>
        <v>2020.1517167953155</v>
      </c>
      <c r="E91" s="5">
        <f>'Tot.EdEXP'!E91/ADM!E91</f>
        <v>2174.5178571428573</v>
      </c>
      <c r="F91" s="5">
        <f>'Tot.EdEXP'!F91/ADM!F91</f>
        <v>2339.0063109581183</v>
      </c>
      <c r="G91" s="5">
        <f>'Tot.EdEXP'!G91/ADM!G91</f>
        <v>2579.992581602374</v>
      </c>
      <c r="H91" s="5">
        <f>'Tot.EdEXP'!H91/ADM!H91</f>
        <v>2715.351466992665</v>
      </c>
      <c r="I91" s="5">
        <f>'Tot.EdEXP'!I91/ADM!I91</f>
        <v>3021.6982323232323</v>
      </c>
      <c r="J91" s="5">
        <f>'Tot.EdEXP'!J91/ADM!J91</f>
        <v>3230.252231404959</v>
      </c>
      <c r="K91" s="5">
        <f>'Tot.EdEXP'!K91/ADM!K91</f>
        <v>3465.054971157109</v>
      </c>
      <c r="L91" s="5">
        <f>'Tot.EdEXP'!L91/ADM!L91</f>
        <v>3774.047736047736</v>
      </c>
      <c r="M91" s="5">
        <f>'Tot.EdEXP'!M91/ADM!M91</f>
        <v>4254.981706408346</v>
      </c>
      <c r="N91" s="5">
        <f>'Tot.EdEXP'!N91/ADM!N91</f>
        <v>4436.823196071024</v>
      </c>
      <c r="O91" s="5">
        <f>'Tot.EdEXP'!O91/ADM!O91</f>
        <v>4562.358742878846</v>
      </c>
      <c r="P91" s="5">
        <f>'Tot.EdEXP'!P91/ADM!P91</f>
        <v>5025.386837815811</v>
      </c>
      <c r="Q91" s="5">
        <f>'Tot.EdEXP'!Q91/ADM!Q91</f>
        <v>5449.959469992205</v>
      </c>
      <c r="R91" s="5">
        <f>'Tot.EdEXP'!R91/ADM!R91</f>
        <v>5208.0657534246575</v>
      </c>
      <c r="S91" s="5">
        <f>'Tot.EdEXP'!S91/ADM!S91</f>
        <v>5356.987514631292</v>
      </c>
      <c r="T91" s="5">
        <f>'Tot.EdEXP'!T91/ADM!T91</f>
        <v>5514.853370122191</v>
      </c>
      <c r="U91" s="5">
        <f>'Tot.EdEXP'!U91/ADM!U91</f>
        <v>5461.578621223857</v>
      </c>
      <c r="V91" s="5">
        <f>'Tot.EdEXP'!V91/ADM!V91</f>
        <v>5922.027936320755</v>
      </c>
      <c r="W91" s="5">
        <f>'Tot.EdEXP'!W91/ADM!W91</f>
        <v>6412.628088871412</v>
      </c>
      <c r="X91" s="5">
        <f>'Tot.EdEXP'!X91/ADM!X91</f>
        <v>7118.1312</v>
      </c>
    </row>
    <row r="92" spans="1:24" ht="12">
      <c r="A92">
        <v>77</v>
      </c>
      <c r="B92" s="1" t="s">
        <v>179</v>
      </c>
      <c r="C92" s="5">
        <f>'Tot.EdEXP'!C92/ADM!C92</f>
        <v>1459.0695201037613</v>
      </c>
      <c r="D92" s="5">
        <f>'Tot.EdEXP'!D92/ADM!D92</f>
        <v>1770.7498051441933</v>
      </c>
      <c r="E92" s="5">
        <f>'Tot.EdEXP'!E92/ADM!E92</f>
        <v>1929.9592247671785</v>
      </c>
      <c r="F92" s="5">
        <f>'Tot.EdEXP'!F92/ADM!F92</f>
        <v>2077.671986250921</v>
      </c>
      <c r="G92" s="5">
        <f>'Tot.EdEXP'!G92/ADM!G92</f>
        <v>2342.280228953017</v>
      </c>
      <c r="H92" s="5">
        <f>'Tot.EdEXP'!H92/ADM!H92</f>
        <v>2413.9091318038686</v>
      </c>
      <c r="I92" s="5">
        <f>'Tot.EdEXP'!I92/ADM!I92</f>
        <v>2582.109507640068</v>
      </c>
      <c r="J92" s="5">
        <f>'Tot.EdEXP'!J92/ADM!J92</f>
        <v>2904.3043050914093</v>
      </c>
      <c r="K92" s="5">
        <f>'Tot.EdEXP'!K92/ADM!K92</f>
        <v>3363.00340844537</v>
      </c>
      <c r="L92" s="5">
        <f>'Tot.EdEXP'!L92/ADM!L92</f>
        <v>3502.470060428493</v>
      </c>
      <c r="M92" s="5">
        <f>'Tot.EdEXP'!M92/ADM!M92</f>
        <v>3912.36752760181</v>
      </c>
      <c r="N92" s="5">
        <f>'Tot.EdEXP'!N92/ADM!N92</f>
        <v>4279.079257717655</v>
      </c>
      <c r="O92" s="5">
        <f>'Tot.EdEXP'!O92/ADM!O92</f>
        <v>4301.705264054514</v>
      </c>
      <c r="P92" s="5">
        <f>'Tot.EdEXP'!P92/ADM!P92</f>
        <v>4163.118720723631</v>
      </c>
      <c r="Q92" s="5">
        <f>'Tot.EdEXP'!Q92/ADM!Q92</f>
        <v>4384.081468362582</v>
      </c>
      <c r="R92" s="5">
        <f>'Tot.EdEXP'!R92/ADM!R92</f>
        <v>4615.602772090093</v>
      </c>
      <c r="S92" s="5">
        <f>'Tot.EdEXP'!S92/ADM!S92</f>
        <v>4640.806977101583</v>
      </c>
      <c r="T92" s="5">
        <f>'Tot.EdEXP'!T92/ADM!T92</f>
        <v>4913.064694159129</v>
      </c>
      <c r="U92" s="5">
        <f>'Tot.EdEXP'!U92/ADM!U92</f>
        <v>5344.221083231334</v>
      </c>
      <c r="V92" s="5">
        <f>'Tot.EdEXP'!V92/ADM!V92</f>
        <v>5601.087308623298</v>
      </c>
      <c r="W92" s="5">
        <f>'Tot.EdEXP'!W92/ADM!W92</f>
        <v>6064.698891780193</v>
      </c>
      <c r="X92" s="5">
        <f>'Tot.EdEXP'!X92/ADM!X92</f>
        <v>6653.195140143257</v>
      </c>
    </row>
    <row r="93" spans="1:24" ht="12">
      <c r="A93">
        <v>78</v>
      </c>
      <c r="B93" s="1" t="s">
        <v>180</v>
      </c>
      <c r="C93" s="5">
        <f>'Tot.EdEXP'!C93/ADM!C93</f>
        <v>1901.9453049370766</v>
      </c>
      <c r="D93" s="5">
        <f>'Tot.EdEXP'!D93/ADM!D93</f>
        <v>2244.029175050302</v>
      </c>
      <c r="E93" s="5">
        <f>'Tot.EdEXP'!E93/ADM!E93</f>
        <v>2329.9791883454736</v>
      </c>
      <c r="F93" s="5">
        <f>'Tot.EdEXP'!F93/ADM!F93</f>
        <v>2525.938436830835</v>
      </c>
      <c r="G93" s="5">
        <f>'Tot.EdEXP'!G93/ADM!G93</f>
        <v>2838.7940528634363</v>
      </c>
      <c r="H93" s="5">
        <f>'Tot.EdEXP'!H93/ADM!H93</f>
        <v>3090.2003367003367</v>
      </c>
      <c r="I93" s="5">
        <f>'Tot.EdEXP'!I93/ADM!I93</f>
        <v>3385.440543601359</v>
      </c>
      <c r="J93" s="5">
        <f>'Tot.EdEXP'!J93/ADM!J93</f>
        <v>3635.706809229038</v>
      </c>
      <c r="K93" s="5">
        <f>'Tot.EdEXP'!K93/ADM!K93</f>
        <v>4001.1478310502284</v>
      </c>
      <c r="L93" s="5">
        <f>'Tot.EdEXP'!L93/ADM!L93</f>
        <v>4284.01267281106</v>
      </c>
      <c r="M93" s="5">
        <f>'Tot.EdEXP'!M93/ADM!M93</f>
        <v>4805.037014925373</v>
      </c>
      <c r="N93" s="5">
        <f>'Tot.EdEXP'!N93/ADM!N93</f>
        <v>5318.670047732697</v>
      </c>
      <c r="O93" s="5">
        <f>'Tot.EdEXP'!O93/ADM!O93</f>
        <v>5151.234630057804</v>
      </c>
      <c r="P93" s="5">
        <f>'Tot.EdEXP'!P93/ADM!P93</f>
        <v>5511.335222929936</v>
      </c>
      <c r="Q93" s="5">
        <f>'Tot.EdEXP'!Q93/ADM!Q93</f>
        <v>5821.556066705003</v>
      </c>
      <c r="R93" s="5">
        <f>'Tot.EdEXP'!R93/ADM!R93</f>
        <v>5879.582442318514</v>
      </c>
      <c r="S93" s="5">
        <f>'Tot.EdEXP'!S93/ADM!S93</f>
        <v>5870.133548734518</v>
      </c>
      <c r="T93" s="5">
        <f>'Tot.EdEXP'!T93/ADM!T93</f>
        <v>5914.9994821336095</v>
      </c>
      <c r="U93" s="5">
        <f>'Tot.EdEXP'!U93/ADM!U93</f>
        <v>6230.496402877698</v>
      </c>
      <c r="V93" s="5">
        <f>'Tot.EdEXP'!V93/ADM!V93</f>
        <v>7062.6736842105265</v>
      </c>
      <c r="W93" s="5">
        <f>'Tot.EdEXP'!W93/ADM!W93</f>
        <v>6062.501640167364</v>
      </c>
      <c r="X93" s="5">
        <f>'Tot.EdEXP'!X93/ADM!X93</f>
        <v>7934.774369369369</v>
      </c>
    </row>
    <row r="94" spans="1:24" ht="12">
      <c r="A94">
        <v>79</v>
      </c>
      <c r="B94" s="1" t="s">
        <v>181</v>
      </c>
      <c r="C94" s="5">
        <f>'Tot.EdEXP'!C94/ADM!C94</f>
        <v>1259.4071281699794</v>
      </c>
      <c r="D94" s="5">
        <f>'Tot.EdEXP'!D94/ADM!D94</f>
        <v>1511.9605859783746</v>
      </c>
      <c r="E94" s="5">
        <f>'Tot.EdEXP'!E94/ADM!E94</f>
        <v>1725.236036036036</v>
      </c>
      <c r="F94" s="5">
        <f>'Tot.EdEXP'!F94/ADM!F94</f>
        <v>1875.6177563150075</v>
      </c>
      <c r="G94" s="5">
        <f>'Tot.EdEXP'!G94/ADM!G94</f>
        <v>2046.9018028385117</v>
      </c>
      <c r="H94" s="5">
        <f>'Tot.EdEXP'!H94/ADM!H94</f>
        <v>2248.823296354992</v>
      </c>
      <c r="I94" s="5">
        <f>'Tot.EdEXP'!I94/ADM!I94</f>
        <v>2588.2294424388288</v>
      </c>
      <c r="J94" s="5">
        <f>'Tot.EdEXP'!J94/ADM!J94</f>
        <v>2883.1679800912484</v>
      </c>
      <c r="K94" s="5">
        <f>'Tot.EdEXP'!K94/ADM!K94</f>
        <v>3259.9682220434433</v>
      </c>
      <c r="L94" s="5">
        <f>'Tot.EdEXP'!L94/ADM!L94</f>
        <v>3913.424478100696</v>
      </c>
      <c r="M94" s="5">
        <f>'Tot.EdEXP'!M94/ADM!M94</f>
        <v>4278.141204555409</v>
      </c>
      <c r="N94" s="5">
        <f>'Tot.EdEXP'!N94/ADM!N94</f>
        <v>4537.087687414812</v>
      </c>
      <c r="O94" s="5">
        <f>'Tot.EdEXP'!O94/ADM!O94</f>
        <v>4377.895904159132</v>
      </c>
      <c r="P94" s="5">
        <f>'Tot.EdEXP'!P94/ADM!P94</f>
        <v>4537.986484123332</v>
      </c>
      <c r="Q94" s="5">
        <f>'Tot.EdEXP'!Q94/ADM!Q94</f>
        <v>4656.077792853912</v>
      </c>
      <c r="R94" s="5">
        <f>'Tot.EdEXP'!R94/ADM!R94</f>
        <v>5135.199457259158</v>
      </c>
      <c r="S94" s="5">
        <f>'Tot.EdEXP'!S94/ADM!S94</f>
        <v>5305.034893992933</v>
      </c>
      <c r="T94" s="5">
        <f>'Tot.EdEXP'!T94/ADM!T94</f>
        <v>5719.734033245844</v>
      </c>
      <c r="U94" s="5">
        <f>'Tot.EdEXP'!U94/ADM!U94</f>
        <v>5847.208297320657</v>
      </c>
      <c r="V94" s="5">
        <f>'Tot.EdEXP'!V94/ADM!V94</f>
        <v>6221.098826597132</v>
      </c>
      <c r="W94" s="5">
        <f>'Tot.EdEXP'!W94/ADM!W94</f>
        <v>6982.89574893617</v>
      </c>
      <c r="X94" s="5">
        <f>'Tot.EdEXP'!X94/ADM!X94</f>
        <v>7325.973290293856</v>
      </c>
    </row>
    <row r="95" spans="1:24" ht="12">
      <c r="A95">
        <v>80</v>
      </c>
      <c r="B95" s="1" t="s">
        <v>182</v>
      </c>
      <c r="C95" s="5">
        <f>'Tot.EdEXP'!C95/ADM!C95</f>
        <v>1522.075552825553</v>
      </c>
      <c r="D95" s="5">
        <f>'Tot.EdEXP'!D95/ADM!D95</f>
        <v>1917.7806691449814</v>
      </c>
      <c r="E95" s="5">
        <f>'Tot.EdEXP'!E95/ADM!E95</f>
        <v>2127.6213531967724</v>
      </c>
      <c r="F95" s="5">
        <f>'Tot.EdEXP'!F95/ADM!F95</f>
        <v>2240.931119311193</v>
      </c>
      <c r="G95" s="5">
        <f>'Tot.EdEXP'!G95/ADM!G95</f>
        <v>2491.0349344978167</v>
      </c>
      <c r="H95" s="5">
        <f>'Tot.EdEXP'!H95/ADM!H95</f>
        <v>2625.2412307692307</v>
      </c>
      <c r="I95" s="5">
        <f>'Tot.EdEXP'!I95/ADM!I95</f>
        <v>2878.2793670115643</v>
      </c>
      <c r="J95" s="5">
        <f>'Tot.EdEXP'!J95/ADM!J95</f>
        <v>3107.9719067543338</v>
      </c>
      <c r="K95" s="5">
        <f>'Tot.EdEXP'!K95/ADM!K95</f>
        <v>3564.198921509886</v>
      </c>
      <c r="L95" s="5">
        <f>'Tot.EdEXP'!L95/ADM!L95</f>
        <v>4011.296447291788</v>
      </c>
      <c r="M95" s="5">
        <f>'Tot.EdEXP'!M95/ADM!M95</f>
        <v>4340.733203438395</v>
      </c>
      <c r="N95" s="5">
        <f>'Tot.EdEXP'!N95/ADM!N95</f>
        <v>4554.247691472026</v>
      </c>
      <c r="O95" s="5">
        <f>'Tot.EdEXP'!O95/ADM!O95</f>
        <v>4858.4559060052225</v>
      </c>
      <c r="P95" s="5">
        <f>'Tot.EdEXP'!P95/ADM!P95</f>
        <v>4936.537177884616</v>
      </c>
      <c r="Q95" s="5">
        <f>'Tot.EdEXP'!Q95/ADM!Q95</f>
        <v>4996.43</v>
      </c>
      <c r="R95" s="5">
        <f>'Tot.EdEXP'!R95/ADM!R95</f>
        <v>5322.731707317073</v>
      </c>
      <c r="S95" s="5">
        <f>'Tot.EdEXP'!S95/ADM!S95</f>
        <v>5580.573441502989</v>
      </c>
      <c r="T95" s="5">
        <f>'Tot.EdEXP'!T95/ADM!T95</f>
        <v>5829.95774075579</v>
      </c>
      <c r="U95" s="5">
        <f>'Tot.EdEXP'!U95/ADM!U95</f>
        <v>6157.2987220447285</v>
      </c>
      <c r="V95" s="5">
        <f>'Tot.EdEXP'!V95/ADM!V95</f>
        <v>6209.945394059406</v>
      </c>
      <c r="W95" s="5">
        <f>'Tot.EdEXP'!W95/ADM!W95</f>
        <v>6740.78945956454</v>
      </c>
      <c r="X95" s="5">
        <f>'Tot.EdEXP'!X95/ADM!X95</f>
        <v>7244.786429409463</v>
      </c>
    </row>
    <row r="96" spans="1:24" ht="12">
      <c r="A96">
        <v>81</v>
      </c>
      <c r="B96" s="1" t="s">
        <v>183</v>
      </c>
      <c r="C96" s="5">
        <f>'Tot.EdEXP'!C96/ADM!C96</f>
        <v>1361.5505357660006</v>
      </c>
      <c r="D96" s="5">
        <f>'Tot.EdEXP'!D96/ADM!D96</f>
        <v>1640.789598108747</v>
      </c>
      <c r="E96" s="5">
        <f>'Tot.EdEXP'!E96/ADM!E96</f>
        <v>1814.2171290711701</v>
      </c>
      <c r="F96" s="5">
        <f>'Tot.EdEXP'!F96/ADM!F96</f>
        <v>2069.8540655339807</v>
      </c>
      <c r="G96" s="5">
        <f>'Tot.EdEXP'!G96/ADM!G96</f>
        <v>2378.9249688667496</v>
      </c>
      <c r="H96" s="5">
        <f>'Tot.EdEXP'!H96/ADM!H96</f>
        <v>2750.8987662132236</v>
      </c>
      <c r="I96" s="5">
        <f>'Tot.EdEXP'!I96/ADM!I96</f>
        <v>3056.526892430279</v>
      </c>
      <c r="J96" s="5">
        <f>'Tot.EdEXP'!J96/ADM!J96</f>
        <v>3308.651593011305</v>
      </c>
      <c r="K96" s="5">
        <f>'Tot.EdEXP'!K96/ADM!K96</f>
        <v>3682.851175851176</v>
      </c>
      <c r="L96" s="5">
        <f>'Tot.EdEXP'!L96/ADM!L96</f>
        <v>3905.7764242207095</v>
      </c>
      <c r="M96" s="5">
        <f>'Tot.EdEXP'!M96/ADM!M96</f>
        <v>4352.602251461988</v>
      </c>
      <c r="N96" s="5">
        <f>'Tot.EdEXP'!N96/ADM!N96</f>
        <v>4647.8055452865065</v>
      </c>
      <c r="O96" s="5">
        <f>'Tot.EdEXP'!O96/ADM!O96</f>
        <v>4577.799377938517</v>
      </c>
      <c r="P96" s="5">
        <f>'Tot.EdEXP'!P96/ADM!P96</f>
        <v>4935.772320321051</v>
      </c>
      <c r="Q96" s="5">
        <f>'Tot.EdEXP'!Q96/ADM!Q96</f>
        <v>5316.840366972477</v>
      </c>
      <c r="R96" s="5">
        <f>'Tot.EdEXP'!R96/ADM!R96</f>
        <v>5820.769202087994</v>
      </c>
      <c r="S96" s="5">
        <f>'Tot.EdEXP'!S96/ADM!S96</f>
        <v>5494.076409495549</v>
      </c>
      <c r="T96" s="5">
        <f>'Tot.EdEXP'!T96/ADM!T96</f>
        <v>5744.929027412692</v>
      </c>
      <c r="U96" s="5">
        <f>'Tot.EdEXP'!U96/ADM!U96</f>
        <v>5921.796538461538</v>
      </c>
      <c r="V96" s="5">
        <f>'Tot.EdEXP'!V96/ADM!V96</f>
        <v>6369.627216374269</v>
      </c>
      <c r="W96" s="5">
        <f>'Tot.EdEXP'!W96/ADM!W96</f>
        <v>6567.258192497158</v>
      </c>
      <c r="X96" s="5">
        <f>'Tot.EdEXP'!X96/ADM!X96</f>
        <v>7031.083856502241</v>
      </c>
    </row>
    <row r="97" spans="1:24" ht="12">
      <c r="A97">
        <v>82</v>
      </c>
      <c r="B97" s="1" t="s">
        <v>184</v>
      </c>
      <c r="C97" s="5">
        <f>'Tot.EdEXP'!C97/ADM!C97</f>
        <v>1564.0527526452997</v>
      </c>
      <c r="D97" s="5">
        <f>'Tot.EdEXP'!D97/ADM!D97</f>
        <v>1884.7845623923595</v>
      </c>
      <c r="E97" s="5">
        <f>'Tot.EdEXP'!E97/ADM!E97</f>
        <v>2071.19504</v>
      </c>
      <c r="F97" s="5">
        <f>'Tot.EdEXP'!F97/ADM!F97</f>
        <v>2247.740093805596</v>
      </c>
      <c r="G97" s="5">
        <f>'Tot.EdEXP'!G97/ADM!G97</f>
        <v>2374.843869891576</v>
      </c>
      <c r="H97" s="5">
        <f>'Tot.EdEXP'!H97/ADM!H97</f>
        <v>2493.704037370704</v>
      </c>
      <c r="I97" s="5">
        <f>'Tot.EdEXP'!I97/ADM!I97</f>
        <v>2828.6372029406734</v>
      </c>
      <c r="J97" s="5">
        <f>'Tot.EdEXP'!J97/ADM!J97</f>
        <v>3074.477102559638</v>
      </c>
      <c r="K97" s="5">
        <f>'Tot.EdEXP'!K97/ADM!K97</f>
        <v>3379.263556116015</v>
      </c>
      <c r="L97" s="5">
        <f>'Tot.EdEXP'!L97/ADM!L97</f>
        <v>3615.0222587119138</v>
      </c>
      <c r="M97" s="5">
        <f>'Tot.EdEXP'!M97/ADM!M97</f>
        <v>3920.152743891065</v>
      </c>
      <c r="N97" s="5">
        <f>'Tot.EdEXP'!N97/ADM!N97</f>
        <v>4475.1045144157815</v>
      </c>
      <c r="O97" s="5">
        <f>'Tot.EdEXP'!O97/ADM!O97</f>
        <v>4567.436024772595</v>
      </c>
      <c r="P97" s="5">
        <f>'Tot.EdEXP'!P97/ADM!P97</f>
        <v>4738.094479532164</v>
      </c>
      <c r="Q97" s="5">
        <f>'Tot.EdEXP'!Q97/ADM!Q97</f>
        <v>4799.410440520085</v>
      </c>
      <c r="R97" s="5">
        <f>'Tot.EdEXP'!R97/ADM!R97</f>
        <v>5130.506965944272</v>
      </c>
      <c r="S97" s="5">
        <f>'Tot.EdEXP'!S97/ADM!S97</f>
        <v>5212.631978491222</v>
      </c>
      <c r="T97" s="5">
        <f>'Tot.EdEXP'!T97/ADM!T97</f>
        <v>5492.149326999208</v>
      </c>
      <c r="U97" s="5">
        <f>'Tot.EdEXP'!U97/ADM!U97</f>
        <v>5833.438107582631</v>
      </c>
      <c r="V97" s="5">
        <f>'Tot.EdEXP'!V97/ADM!V97</f>
        <v>5949.73127131783</v>
      </c>
      <c r="W97" s="5">
        <f>'Tot.EdEXP'!W97/ADM!W97</f>
        <v>6788.471522565714</v>
      </c>
      <c r="X97" s="5">
        <f>'Tot.EdEXP'!X97/ADM!X97</f>
        <v>7041.977942455671</v>
      </c>
    </row>
    <row r="98" spans="1:24" ht="12">
      <c r="A98">
        <v>83</v>
      </c>
      <c r="B98" s="1" t="s">
        <v>185</v>
      </c>
      <c r="C98" s="5">
        <f>'Tot.EdEXP'!C98/ADM!C98</f>
        <v>1351.9551335753513</v>
      </c>
      <c r="D98" s="5">
        <f>'Tot.EdEXP'!D98/ADM!D98</f>
        <v>1693.0074863230636</v>
      </c>
      <c r="E98" s="5">
        <f>'Tot.EdEXP'!E98/ADM!E98</f>
        <v>1896.7717679395307</v>
      </c>
      <c r="F98" s="5">
        <f>'Tot.EdEXP'!F98/ADM!F98</f>
        <v>2030.5694152923538</v>
      </c>
      <c r="G98" s="5">
        <f>'Tot.EdEXP'!G98/ADM!G98</f>
        <v>2232.1212427891915</v>
      </c>
      <c r="H98" s="5">
        <f>'Tot.EdEXP'!H98/ADM!H98</f>
        <v>2507.3886338128764</v>
      </c>
      <c r="I98" s="5">
        <f>'Tot.EdEXP'!I98/ADM!I98</f>
        <v>2778.314062182483</v>
      </c>
      <c r="J98" s="5">
        <f>'Tot.EdEXP'!J98/ADM!J98</f>
        <v>3154.055820421136</v>
      </c>
      <c r="K98" s="5">
        <f>'Tot.EdEXP'!K98/ADM!K98</f>
        <v>3504.3703198127923</v>
      </c>
      <c r="L98" s="5">
        <f>'Tot.EdEXP'!L98/ADM!L98</f>
        <v>3736.183783783784</v>
      </c>
      <c r="M98" s="5">
        <f>'Tot.EdEXP'!M98/ADM!M98</f>
        <v>4108.55746844772</v>
      </c>
      <c r="N98" s="5">
        <f>'Tot.EdEXP'!N98/ADM!N98</f>
        <v>4338.813123730461</v>
      </c>
      <c r="O98" s="5">
        <f>'Tot.EdEXP'!O98/ADM!O98</f>
        <v>4325.8234887693225</v>
      </c>
      <c r="P98" s="5">
        <f>'Tot.EdEXP'!P98/ADM!P98</f>
        <v>4393.4130190530705</v>
      </c>
      <c r="Q98" s="5">
        <f>'Tot.EdEXP'!Q98/ADM!Q98</f>
        <v>4363.916400716121</v>
      </c>
      <c r="R98" s="5">
        <f>'Tot.EdEXP'!R98/ADM!R98</f>
        <v>4379.305934718101</v>
      </c>
      <c r="S98" s="5">
        <f>'Tot.EdEXP'!S98/ADM!S98</f>
        <v>4446.153879033982</v>
      </c>
      <c r="T98" s="5">
        <f>'Tot.EdEXP'!T98/ADM!T98</f>
        <v>4684.157718807559</v>
      </c>
      <c r="U98" s="5">
        <f>'Tot.EdEXP'!U98/ADM!U98</f>
        <v>4936.302794319743</v>
      </c>
      <c r="V98" s="5">
        <f>'Tot.EdEXP'!V98/ADM!V98</f>
        <v>5424.407424041438</v>
      </c>
      <c r="W98" s="5">
        <f>'Tot.EdEXP'!W98/ADM!W98</f>
        <v>5554.139650877409</v>
      </c>
      <c r="X98" s="5">
        <f>'Tot.EdEXP'!X98/ADM!X98</f>
        <v>6105.655831232745</v>
      </c>
    </row>
    <row r="99" spans="1:24" ht="12">
      <c r="A99">
        <v>84</v>
      </c>
      <c r="B99" s="1" t="s">
        <v>186</v>
      </c>
      <c r="C99" s="5">
        <f>'Tot.EdEXP'!C99/ADM!C99</f>
        <v>1917.1398526579646</v>
      </c>
      <c r="D99" s="5">
        <f>'Tot.EdEXP'!D99/ADM!D99</f>
        <v>2263.993663809169</v>
      </c>
      <c r="E99" s="5">
        <f>'Tot.EdEXP'!E99/ADM!E99</f>
        <v>2396.236200133933</v>
      </c>
      <c r="F99" s="5">
        <f>'Tot.EdEXP'!F99/ADM!F99</f>
        <v>2700.8075340912774</v>
      </c>
      <c r="G99" s="5">
        <f>'Tot.EdEXP'!G99/ADM!G99</f>
        <v>2921.4604822285</v>
      </c>
      <c r="H99" s="5">
        <f>'Tot.EdEXP'!H99/ADM!H99</f>
        <v>3262.4586228471694</v>
      </c>
      <c r="I99" s="5">
        <f>'Tot.EdEXP'!I99/ADM!I99</f>
        <v>3541.996015155474</v>
      </c>
      <c r="J99" s="5">
        <f>'Tot.EdEXP'!J99/ADM!J99</f>
        <v>3798.5192021242146</v>
      </c>
      <c r="K99" s="5">
        <f>'Tot.EdEXP'!K99/ADM!K99</f>
        <v>4039.0846620256007</v>
      </c>
      <c r="L99" s="5">
        <f>'Tot.EdEXP'!L99/ADM!L99</f>
        <v>4377.2926527111595</v>
      </c>
      <c r="M99" s="5">
        <f>'Tot.EdEXP'!M99/ADM!M99</f>
        <v>4778.905945912067</v>
      </c>
      <c r="N99" s="5">
        <f>'Tot.EdEXP'!N99/ADM!N99</f>
        <v>5000.515852534562</v>
      </c>
      <c r="O99" s="5">
        <f>'Tot.EdEXP'!O99/ADM!O99</f>
        <v>4900.245328949344</v>
      </c>
      <c r="P99" s="5">
        <f>'Tot.EdEXP'!P99/ADM!P99</f>
        <v>5037.552351620802</v>
      </c>
      <c r="Q99" s="5">
        <f>'Tot.EdEXP'!Q99/ADM!Q99</f>
        <v>5017.496347437476</v>
      </c>
      <c r="R99" s="5">
        <f>'Tot.EdEXP'!R99/ADM!R99</f>
        <v>5131.290792362636</v>
      </c>
      <c r="S99" s="5">
        <f>'Tot.EdEXP'!S99/ADM!S99</f>
        <v>5307.072801382065</v>
      </c>
      <c r="T99" s="5">
        <f>'Tot.EdEXP'!T99/ADM!T99</f>
        <v>5440.5256329611575</v>
      </c>
      <c r="U99" s="5">
        <f>'Tot.EdEXP'!U99/ADM!U99</f>
        <v>5683.620955750397</v>
      </c>
      <c r="V99" s="5">
        <f>'Tot.EdEXP'!V99/ADM!V99</f>
        <v>5776.72993044038</v>
      </c>
      <c r="W99" s="5">
        <f>'Tot.EdEXP'!W99/ADM!W99</f>
        <v>6298.698881651714</v>
      </c>
      <c r="X99" s="5">
        <f>'Tot.EdEXP'!X99/ADM!X99</f>
        <v>6478.217797166713</v>
      </c>
    </row>
    <row r="100" spans="1:24" ht="12">
      <c r="A100">
        <v>85</v>
      </c>
      <c r="B100" s="1" t="s">
        <v>187</v>
      </c>
      <c r="C100" s="5">
        <f>'Tot.EdEXP'!C100/ADM!C100</f>
        <v>1408.518052197115</v>
      </c>
      <c r="D100" s="5">
        <f>'Tot.EdEXP'!D100/ADM!D100</f>
        <v>1770.5993740219092</v>
      </c>
      <c r="E100" s="5">
        <f>'Tot.EdEXP'!E100/ADM!E100</f>
        <v>2008.768875192604</v>
      </c>
      <c r="F100" s="5">
        <f>'Tot.EdEXP'!F100/ADM!F100</f>
        <v>2210.2089315681524</v>
      </c>
      <c r="G100" s="5">
        <f>'Tot.EdEXP'!G100/ADM!G100</f>
        <v>2366.178802198862</v>
      </c>
      <c r="H100" s="5">
        <f>'Tot.EdEXP'!H100/ADM!H100</f>
        <v>2738.52124951038</v>
      </c>
      <c r="I100" s="5">
        <f>'Tot.EdEXP'!I100/ADM!I100</f>
        <v>2994.022478675364</v>
      </c>
      <c r="J100" s="5">
        <f>'Tot.EdEXP'!J100/ADM!J100</f>
        <v>3220.528852184821</v>
      </c>
      <c r="K100" s="5">
        <f>'Tot.EdEXP'!K100/ADM!K100</f>
        <v>3504.126010208422</v>
      </c>
      <c r="L100" s="5">
        <f>'Tot.EdEXP'!L100/ADM!L100</f>
        <v>3758.7990664350846</v>
      </c>
      <c r="M100" s="5">
        <f>'Tot.EdEXP'!M100/ADM!M100</f>
        <v>4163.678982281284</v>
      </c>
      <c r="N100" s="5">
        <f>'Tot.EdEXP'!N100/ADM!N100</f>
        <v>4309.922198825225</v>
      </c>
      <c r="O100" s="5">
        <f>'Tot.EdEXP'!O100/ADM!O100</f>
        <v>4244.4084983919265</v>
      </c>
      <c r="P100" s="5">
        <f>'Tot.EdEXP'!P100/ADM!P100</f>
        <v>4416.053924540827</v>
      </c>
      <c r="Q100" s="5">
        <f>'Tot.EdEXP'!Q100/ADM!Q100</f>
        <v>4514.494215795328</v>
      </c>
      <c r="R100" s="5">
        <f>'Tot.EdEXP'!R100/ADM!R100</f>
        <v>4814.104537366548</v>
      </c>
      <c r="S100" s="5">
        <f>'Tot.EdEXP'!S100/ADM!S100</f>
        <v>4958.942205491586</v>
      </c>
      <c r="T100" s="5">
        <f>'Tot.EdEXP'!T100/ADM!T100</f>
        <v>5183.432915325713</v>
      </c>
      <c r="U100" s="5">
        <f>'Tot.EdEXP'!U100/ADM!U100</f>
        <v>5471.697689989956</v>
      </c>
      <c r="V100" s="5">
        <f>'Tot.EdEXP'!V100/ADM!V100</f>
        <v>5855.940748947485</v>
      </c>
      <c r="W100" s="5">
        <f>'Tot.EdEXP'!W100/ADM!W100</f>
        <v>6484.789280422092</v>
      </c>
      <c r="X100" s="5">
        <f>'Tot.EdEXP'!X100/ADM!X100</f>
        <v>6908.622807819825</v>
      </c>
    </row>
    <row r="101" spans="1:24" ht="12">
      <c r="A101">
        <v>86</v>
      </c>
      <c r="B101" s="1" t="s">
        <v>188</v>
      </c>
      <c r="C101" s="5">
        <f>'Tot.EdEXP'!C101/ADM!C101</f>
        <v>2073.337552742616</v>
      </c>
      <c r="D101" s="5">
        <f>'Tot.EdEXP'!D101/ADM!D101</f>
        <v>2505.041570438799</v>
      </c>
      <c r="E101" s="5">
        <f>'Tot.EdEXP'!E101/ADM!E101</f>
        <v>2717.7493917274937</v>
      </c>
      <c r="F101" s="5">
        <f>'Tot.EdEXP'!F101/ADM!F101</f>
        <v>2764.565819861432</v>
      </c>
      <c r="G101" s="5">
        <f>'Tot.EdEXP'!G101/ADM!G101</f>
        <v>2763.390804597701</v>
      </c>
      <c r="H101" s="5">
        <f>'Tot.EdEXP'!H101/ADM!H101</f>
        <v>3059.824074074074</v>
      </c>
      <c r="I101" s="5">
        <f>'Tot.EdEXP'!I101/ADM!I101</f>
        <v>3322.5493670886076</v>
      </c>
      <c r="J101" s="5">
        <f>'Tot.EdEXP'!J101/ADM!J101</f>
        <v>3607.8250652741513</v>
      </c>
      <c r="K101" s="5">
        <f>'Tot.EdEXP'!K101/ADM!K101</f>
        <v>3812.1292875989448</v>
      </c>
      <c r="L101" s="5">
        <f>'Tot.EdEXP'!L101/ADM!L101</f>
        <v>4510.974358974359</v>
      </c>
      <c r="M101" s="5">
        <f>'Tot.EdEXP'!M101/ADM!M101</f>
        <v>4977.897772151899</v>
      </c>
      <c r="N101" s="5">
        <f>'Tot.EdEXP'!N101/ADM!N101</f>
        <v>5635.343669250646</v>
      </c>
      <c r="O101" s="5">
        <f>'Tot.EdEXP'!O101/ADM!O101</f>
        <v>5721.00839050132</v>
      </c>
      <c r="P101" s="5">
        <f>'Tot.EdEXP'!P101/ADM!P101</f>
        <v>6019.639919354839</v>
      </c>
      <c r="Q101" s="5">
        <f>'Tot.EdEXP'!Q101/ADM!Q101</f>
        <v>5704.392764857881</v>
      </c>
      <c r="R101" s="5">
        <f>'Tot.EdEXP'!R101/ADM!R101</f>
        <v>6080.115979381443</v>
      </c>
      <c r="S101" s="5">
        <f>'Tot.EdEXP'!S101/ADM!S101</f>
        <v>6454.574074074074</v>
      </c>
      <c r="T101" s="5">
        <f>'Tot.EdEXP'!T101/ADM!T101</f>
        <v>6744.227027027027</v>
      </c>
      <c r="U101" s="5">
        <f>'Tot.EdEXP'!U101/ADM!U101</f>
        <v>6855.627507163324</v>
      </c>
      <c r="V101" s="5">
        <f>'Tot.EdEXP'!V101/ADM!V101</f>
        <v>7853.100202312138</v>
      </c>
      <c r="W101" s="5">
        <f>'Tot.EdEXP'!W101/ADM!W101</f>
        <v>7761.943904494381</v>
      </c>
      <c r="X101" s="5">
        <f>'Tot.EdEXP'!X101/ADM!X101</f>
        <v>8572.582721893492</v>
      </c>
    </row>
    <row r="102" spans="1:24" ht="12">
      <c r="A102">
        <v>87</v>
      </c>
      <c r="B102" s="1" t="s">
        <v>189</v>
      </c>
      <c r="C102" s="5">
        <f>'Tot.EdEXP'!C102/ADM!C102</f>
        <v>1527.5388453314326</v>
      </c>
      <c r="D102" s="5">
        <f>'Tot.EdEXP'!D102/ADM!D102</f>
        <v>1885.9830007390983</v>
      </c>
      <c r="E102" s="5">
        <f>'Tot.EdEXP'!E102/ADM!E102</f>
        <v>2205.6420193778686</v>
      </c>
      <c r="F102" s="5">
        <f>'Tot.EdEXP'!F102/ADM!F102</f>
        <v>2451.3257456828887</v>
      </c>
      <c r="G102" s="5">
        <f>'Tot.EdEXP'!G102/ADM!G102</f>
        <v>2697.9357257632564</v>
      </c>
      <c r="H102" s="5">
        <f>'Tot.EdEXP'!H102/ADM!H102</f>
        <v>2812.332985113607</v>
      </c>
      <c r="I102" s="5">
        <f>'Tot.EdEXP'!I102/ADM!I102</f>
        <v>3152.1194574856545</v>
      </c>
      <c r="J102" s="5">
        <f>'Tot.EdEXP'!J102/ADM!J102</f>
        <v>3365.7447408927655</v>
      </c>
      <c r="K102" s="5">
        <f>'Tot.EdEXP'!K102/ADM!K102</f>
        <v>3800.0239114019632</v>
      </c>
      <c r="L102" s="5">
        <f>'Tot.EdEXP'!L102/ADM!L102</f>
        <v>4014.7864390002474</v>
      </c>
      <c r="M102" s="5">
        <f>'Tot.EdEXP'!M102/ADM!M102</f>
        <v>4550.731014070839</v>
      </c>
      <c r="N102" s="5">
        <f>'Tot.EdEXP'!N102/ADM!N102</f>
        <v>4913.847924080665</v>
      </c>
      <c r="O102" s="5">
        <f>'Tot.EdEXP'!O102/ADM!O102</f>
        <v>4886.272492917848</v>
      </c>
      <c r="P102" s="5">
        <f>'Tot.EdEXP'!P102/ADM!P102</f>
        <v>3670.572894736842</v>
      </c>
      <c r="Q102" s="5">
        <f>'Tot.EdEXP'!Q102/ADM!Q102</f>
        <v>5067.5998647430115</v>
      </c>
      <c r="R102" s="5">
        <f>'Tot.EdEXP'!R102/ADM!R102</f>
        <v>5175.766031954476</v>
      </c>
      <c r="S102" s="5">
        <f>'Tot.EdEXP'!S102/ADM!S102</f>
        <v>5411.190599396292</v>
      </c>
      <c r="T102" s="5">
        <f>'Tot.EdEXP'!T102/ADM!T102</f>
        <v>5619.124525116083</v>
      </c>
      <c r="U102" s="5">
        <f>'Tot.EdEXP'!U102/ADM!U102</f>
        <v>5879.649524989673</v>
      </c>
      <c r="V102" s="5">
        <f>'Tot.EdEXP'!V102/ADM!V102</f>
        <v>6048.911442307692</v>
      </c>
      <c r="W102" s="5">
        <f>'Tot.EdEXP'!W102/ADM!W102</f>
        <v>6611.361157569517</v>
      </c>
      <c r="X102" s="5">
        <f>'Tot.EdEXP'!X102/ADM!X102</f>
        <v>7237.015610055181</v>
      </c>
    </row>
    <row r="103" spans="1:24" ht="12">
      <c r="A103">
        <v>88</v>
      </c>
      <c r="B103" s="1" t="s">
        <v>190</v>
      </c>
      <c r="C103" s="3" t="s">
        <v>105</v>
      </c>
      <c r="D103" s="3" t="s">
        <v>105</v>
      </c>
      <c r="E103" s="3" t="s">
        <v>105</v>
      </c>
      <c r="F103" s="3" t="s">
        <v>105</v>
      </c>
      <c r="G103" s="3" t="s">
        <v>105</v>
      </c>
      <c r="H103" s="3" t="s">
        <v>105</v>
      </c>
      <c r="I103" s="3" t="s">
        <v>105</v>
      </c>
      <c r="J103" s="3" t="s">
        <v>105</v>
      </c>
      <c r="K103" s="3" t="s">
        <v>105</v>
      </c>
      <c r="L103" s="3" t="s">
        <v>105</v>
      </c>
      <c r="M103" s="3" t="s">
        <v>105</v>
      </c>
      <c r="N103" s="3" t="s">
        <v>105</v>
      </c>
      <c r="O103" s="3" t="s">
        <v>105</v>
      </c>
      <c r="P103" s="3" t="s">
        <v>105</v>
      </c>
      <c r="Q103" s="3" t="s">
        <v>105</v>
      </c>
      <c r="R103" s="3" t="s">
        <v>105</v>
      </c>
      <c r="S103" s="3" t="s">
        <v>105</v>
      </c>
      <c r="T103" s="3" t="s">
        <v>105</v>
      </c>
      <c r="U103" s="3" t="s">
        <v>105</v>
      </c>
      <c r="V103" s="3" t="s">
        <v>105</v>
      </c>
      <c r="W103" s="3" t="s">
        <v>105</v>
      </c>
      <c r="X103" s="3" t="s">
        <v>105</v>
      </c>
    </row>
    <row r="104" spans="1:24" ht="12">
      <c r="A104">
        <v>89</v>
      </c>
      <c r="B104" s="1" t="s">
        <v>192</v>
      </c>
      <c r="C104" s="5">
        <f>'Tot.EdEXP'!C104/ADM!C104</f>
        <v>1780.7622377622379</v>
      </c>
      <c r="D104" s="5">
        <f>'Tot.EdEXP'!D104/ADM!D104</f>
        <v>2093.8825910931173</v>
      </c>
      <c r="E104" s="5">
        <f>'Tot.EdEXP'!E104/ADM!E104</f>
        <v>2279.2088353413656</v>
      </c>
      <c r="F104" s="5">
        <f>'Tot.EdEXP'!F104/ADM!F104</f>
        <v>2464.6305220883532</v>
      </c>
      <c r="G104" s="5">
        <f>'Tot.EdEXP'!G104/ADM!G104</f>
        <v>2590.865520728008</v>
      </c>
      <c r="H104" s="5">
        <f>'Tot.EdEXP'!H104/ADM!H104</f>
        <v>3106.6938775510203</v>
      </c>
      <c r="I104" s="5">
        <f>'Tot.EdEXP'!I104/ADM!I104</f>
        <v>3190.786085150571</v>
      </c>
      <c r="J104" s="5">
        <f>'Tot.EdEXP'!J104/ADM!J104</f>
        <v>3623.169381107492</v>
      </c>
      <c r="K104" s="5">
        <f>'Tot.EdEXP'!K104/ADM!K104</f>
        <v>3921.5486338797814</v>
      </c>
      <c r="L104" s="5">
        <f>'Tot.EdEXP'!L104/ADM!L104</f>
        <v>4547.943483275663</v>
      </c>
      <c r="M104" s="5">
        <f>'Tot.EdEXP'!M104/ADM!M104</f>
        <v>4790.071967779057</v>
      </c>
      <c r="N104" s="5">
        <f>'Tot.EdEXP'!N104/ADM!N104</f>
        <v>5191.3606370876</v>
      </c>
      <c r="O104" s="5">
        <f>'Tot.EdEXP'!O104/ADM!O104</f>
        <v>5123.743801104972</v>
      </c>
      <c r="P104" s="5">
        <f>'Tot.EdEXP'!P104/ADM!P104</f>
        <v>5742.022852233677</v>
      </c>
      <c r="Q104" s="5">
        <f>'Tot.EdEXP'!Q104/ADM!Q104</f>
        <v>6019.899441340782</v>
      </c>
      <c r="R104" s="5">
        <f>'Tot.EdEXP'!R104/ADM!R104</f>
        <v>6375.420697412824</v>
      </c>
      <c r="S104" s="5">
        <f>'Tot.EdEXP'!S104/ADM!S104</f>
        <v>6886.046082949309</v>
      </c>
      <c r="T104" s="5">
        <f>'Tot.EdEXP'!T104/ADM!T104</f>
        <v>7351.031602708804</v>
      </c>
      <c r="U104" s="5">
        <f>'Tot.EdEXP'!U104/ADM!U104</f>
        <v>7611.343578485181</v>
      </c>
      <c r="V104" s="5">
        <f>'Tot.EdEXP'!V104/ADM!V104</f>
        <v>8031.974413043478</v>
      </c>
      <c r="W104" s="5">
        <f>'Tot.EdEXP'!W104/ADM!W104</f>
        <v>8503.449631236443</v>
      </c>
      <c r="X104" s="5">
        <f>'Tot.EdEXP'!X104/ADM!X104</f>
        <v>8661.080791974657</v>
      </c>
    </row>
    <row r="105" spans="1:24" ht="12">
      <c r="A105">
        <v>90</v>
      </c>
      <c r="B105" s="1" t="s">
        <v>191</v>
      </c>
      <c r="C105" s="5">
        <f>'Tot.EdEXP'!C105/ADM!C105</f>
        <v>1481.4207879295893</v>
      </c>
      <c r="D105" s="5">
        <f>'Tot.EdEXP'!D105/ADM!D105</f>
        <v>1766.534409515718</v>
      </c>
      <c r="E105" s="5">
        <f>'Tot.EdEXP'!E105/ADM!E105</f>
        <v>1913.7472055030094</v>
      </c>
      <c r="F105" s="5">
        <f>'Tot.EdEXP'!F105/ADM!F105</f>
        <v>2111.124226348364</v>
      </c>
      <c r="G105" s="5">
        <f>'Tot.EdEXP'!G105/ADM!G105</f>
        <v>2278.1703345070423</v>
      </c>
      <c r="H105" s="5">
        <f>'Tot.EdEXP'!H105/ADM!H105</f>
        <v>2523.211169284468</v>
      </c>
      <c r="I105" s="5">
        <f>'Tot.EdEXP'!I105/ADM!I105</f>
        <v>2866.9223549488056</v>
      </c>
      <c r="J105" s="5">
        <f>'Tot.EdEXP'!J105/ADM!J105</f>
        <v>3346.0464027245634</v>
      </c>
      <c r="K105" s="5">
        <f>'Tot.EdEXP'!K105/ADM!K105</f>
        <v>3623.552380952381</v>
      </c>
      <c r="L105" s="5">
        <f>'Tot.EdEXP'!L105/ADM!L105</f>
        <v>3912.1264415156506</v>
      </c>
      <c r="M105" s="5">
        <f>'Tot.EdEXP'!M105/ADM!M105</f>
        <v>4359.980186008896</v>
      </c>
      <c r="N105" s="5">
        <f>'Tot.EdEXP'!N105/ADM!N105</f>
        <v>4609.2944400939705</v>
      </c>
      <c r="O105" s="5">
        <f>'Tot.EdEXP'!O105/ADM!O105</f>
        <v>4969.199417249418</v>
      </c>
      <c r="P105" s="5">
        <f>'Tot.EdEXP'!P105/ADM!P105</f>
        <v>5007.314105513685</v>
      </c>
      <c r="Q105" s="5">
        <f>'Tot.EdEXP'!Q105/ADM!Q105</f>
        <v>4852.704892966361</v>
      </c>
      <c r="R105" s="5">
        <f>'Tot.EdEXP'!R105/ADM!R105</f>
        <v>5046.840175953079</v>
      </c>
      <c r="S105" s="5">
        <f>'Tot.EdEXP'!S105/ADM!S105</f>
        <v>5139.376205787781</v>
      </c>
      <c r="T105" s="5">
        <f>'Tot.EdEXP'!T105/ADM!T105</f>
        <v>5510.539450196358</v>
      </c>
      <c r="U105" s="5">
        <f>'Tot.EdEXP'!U105/ADM!U105</f>
        <v>5766.341556636553</v>
      </c>
      <c r="V105" s="5">
        <f>'Tot.EdEXP'!V105/ADM!V105</f>
        <v>6184.920391956373</v>
      </c>
      <c r="W105" s="5">
        <f>'Tot.EdEXP'!W105/ADM!W105</f>
        <v>6755.084744201909</v>
      </c>
      <c r="X105" s="5">
        <f>'Tot.EdEXP'!X105/ADM!X105</f>
        <v>6893.440357873211</v>
      </c>
    </row>
    <row r="106" spans="1:24" ht="12">
      <c r="A106">
        <v>91</v>
      </c>
      <c r="B106" s="1" t="s">
        <v>193</v>
      </c>
      <c r="C106" s="5">
        <f>'Tot.EdEXP'!C106/ADM!C106</f>
        <v>1718.1659751037344</v>
      </c>
      <c r="D106" s="5">
        <f>'Tot.EdEXP'!D106/ADM!D106</f>
        <v>1947.906993006993</v>
      </c>
      <c r="E106" s="5">
        <f>'Tot.EdEXP'!E106/ADM!E106</f>
        <v>2141.6314685314687</v>
      </c>
      <c r="F106" s="5">
        <f>'Tot.EdEXP'!F106/ADM!F106</f>
        <v>2359.1640735502124</v>
      </c>
      <c r="G106" s="5">
        <f>'Tot.EdEXP'!G106/ADM!G106</f>
        <v>2641.7470501474927</v>
      </c>
      <c r="H106" s="5">
        <f>'Tot.EdEXP'!H106/ADM!H106</f>
        <v>2966.3823743627095</v>
      </c>
      <c r="I106" s="5">
        <f>'Tot.EdEXP'!I106/ADM!I106</f>
        <v>3291.739507959479</v>
      </c>
      <c r="J106" s="5">
        <f>'Tot.EdEXP'!J106/ADM!J106</f>
        <v>3811.198490566038</v>
      </c>
      <c r="K106" s="5">
        <f>'Tot.EdEXP'!K106/ADM!K106</f>
        <v>3660.21671388102</v>
      </c>
      <c r="L106" s="5">
        <f>'Tot.EdEXP'!L106/ADM!L106</f>
        <v>3899.573278800273</v>
      </c>
      <c r="M106" s="5">
        <f>'Tot.EdEXP'!M106/ADM!M106</f>
        <v>4388.645831676607</v>
      </c>
      <c r="N106" s="5">
        <f>'Tot.EdEXP'!N106/ADM!N106</f>
        <v>4600.8990353697745</v>
      </c>
      <c r="O106" s="5">
        <f>'Tot.EdEXP'!O106/ADM!O106</f>
        <v>4639.359305732484</v>
      </c>
      <c r="P106" s="5">
        <f>'Tot.EdEXP'!P106/ADM!P106</f>
        <v>5159.050623794212</v>
      </c>
      <c r="Q106" s="5">
        <f>'Tot.EdEXP'!Q106/ADM!Q106</f>
        <v>5294.8444302176695</v>
      </c>
      <c r="R106" s="5">
        <f>'Tot.EdEXP'!R106/ADM!R106</f>
        <v>5403.616286644951</v>
      </c>
      <c r="S106" s="5">
        <f>'Tot.EdEXP'!S106/ADM!S106</f>
        <v>5529.003156565656</v>
      </c>
      <c r="T106" s="5">
        <f>'Tot.EdEXP'!T106/ADM!T106</f>
        <v>5675.6029143897995</v>
      </c>
      <c r="U106" s="5">
        <f>'Tot.EdEXP'!U106/ADM!U106</f>
        <v>6156.075829383886</v>
      </c>
      <c r="V106" s="5">
        <f>'Tot.EdEXP'!V106/ADM!V106</f>
        <v>6424.644325554923</v>
      </c>
      <c r="W106" s="5">
        <f>'Tot.EdEXP'!W106/ADM!W106</f>
        <v>6708.430254524887</v>
      </c>
      <c r="X106" s="5">
        <f>'Tot.EdEXP'!X106/ADM!X106</f>
        <v>7479.142274509804</v>
      </c>
    </row>
    <row r="107" spans="1:24" ht="12">
      <c r="A107">
        <v>92</v>
      </c>
      <c r="B107" s="1" t="s">
        <v>194</v>
      </c>
      <c r="C107" s="5">
        <f>'Tot.EdEXP'!C107/ADM!C107</f>
        <v>1556.03125</v>
      </c>
      <c r="D107" s="5">
        <f>'Tot.EdEXP'!D107/ADM!D107</f>
        <v>1890.0779298036882</v>
      </c>
      <c r="E107" s="5">
        <f>'Tot.EdEXP'!E107/ADM!E107</f>
        <v>2159.4043613707163</v>
      </c>
      <c r="F107" s="5">
        <f>'Tot.EdEXP'!F107/ADM!F107</f>
        <v>2219.9233186675046</v>
      </c>
      <c r="G107" s="5">
        <f>'Tot.EdEXP'!G107/ADM!G107</f>
        <v>2284.128173374613</v>
      </c>
      <c r="H107" s="5">
        <f>'Tot.EdEXP'!H107/ADM!H107</f>
        <v>2543.0025078369904</v>
      </c>
      <c r="I107" s="5">
        <f>'Tot.EdEXP'!I107/ADM!I107</f>
        <v>2772.5288282703036</v>
      </c>
      <c r="J107" s="5">
        <f>'Tot.EdEXP'!J107/ADM!J107</f>
        <v>2899.227832512315</v>
      </c>
      <c r="K107" s="5">
        <f>'Tot.EdEXP'!K107/ADM!K107</f>
        <v>3262.0331457160723</v>
      </c>
      <c r="L107" s="5">
        <f>'Tot.EdEXP'!L107/ADM!L107</f>
        <v>3574.520782396088</v>
      </c>
      <c r="M107" s="5">
        <f>'Tot.EdEXP'!M107/ADM!M107</f>
        <v>4018.8656453558506</v>
      </c>
      <c r="N107" s="5">
        <f>'Tot.EdEXP'!N107/ADM!N107</f>
        <v>4452.293103448276</v>
      </c>
      <c r="O107" s="5">
        <f>'Tot.EdEXP'!O107/ADM!O107</f>
        <v>4524.28119375</v>
      </c>
      <c r="P107" s="5">
        <f>'Tot.EdEXP'!P107/ADM!P107</f>
        <v>6062.030889621087</v>
      </c>
      <c r="Q107" s="5">
        <f>'Tot.EdEXP'!Q107/ADM!Q107</f>
        <v>4955.864847715736</v>
      </c>
      <c r="R107" s="5">
        <f>'Tot.EdEXP'!R107/ADM!R107</f>
        <v>4756.375757575757</v>
      </c>
      <c r="S107" s="5">
        <f>'Tot.EdEXP'!S107/ADM!S107</f>
        <v>5127.243429286608</v>
      </c>
      <c r="T107" s="5">
        <f>'Tot.EdEXP'!T107/ADM!T107</f>
        <v>5303.006849315068</v>
      </c>
      <c r="U107" s="5">
        <f>'Tot.EdEXP'!U107/ADM!U107</f>
        <v>5738.083907326237</v>
      </c>
      <c r="V107" s="5">
        <f>'Tot.EdEXP'!V107/ADM!V107</f>
        <v>6200.678490687219</v>
      </c>
      <c r="W107" s="5">
        <f>'Tot.EdEXP'!W107/ADM!W107</f>
        <v>6981.449684418147</v>
      </c>
      <c r="X107" s="5">
        <f>'Tot.EdEXP'!X107/ADM!X107</f>
        <v>6976.978405612245</v>
      </c>
    </row>
    <row r="108" spans="1:24" ht="12">
      <c r="A108">
        <v>93</v>
      </c>
      <c r="B108" s="1" t="s">
        <v>195</v>
      </c>
      <c r="C108" s="5">
        <f>'Tot.EdEXP'!C108/ADM!C108</f>
        <v>1593.6973378595676</v>
      </c>
      <c r="D108" s="5">
        <f>'Tot.EdEXP'!D108/ADM!D108</f>
        <v>1859.1839900160458</v>
      </c>
      <c r="E108" s="5">
        <f>'Tot.EdEXP'!E108/ADM!E108</f>
        <v>2044.822728087471</v>
      </c>
      <c r="F108" s="5">
        <f>'Tot.EdEXP'!F108/ADM!F108</f>
        <v>2193.3833061741807</v>
      </c>
      <c r="G108" s="5">
        <f>'Tot.EdEXP'!G108/ADM!G108</f>
        <v>2442.8444812972175</v>
      </c>
      <c r="H108" s="5">
        <f>'Tot.EdEXP'!H108/ADM!H108</f>
        <v>2580.3979648473637</v>
      </c>
      <c r="I108" s="5">
        <f>'Tot.EdEXP'!I108/ADM!I108</f>
        <v>2861.7681569515184</v>
      </c>
      <c r="J108" s="5">
        <f>'Tot.EdEXP'!J108/ADM!J108</f>
        <v>3178.237994214079</v>
      </c>
      <c r="K108" s="5">
        <f>'Tot.EdEXP'!K108/ADM!K108</f>
        <v>3496.2225109956016</v>
      </c>
      <c r="L108" s="5">
        <f>'Tot.EdEXP'!L108/ADM!L108</f>
        <v>3838.3860589812334</v>
      </c>
      <c r="M108" s="5">
        <f>'Tot.EdEXP'!M108/ADM!M108</f>
        <v>4427.405210652696</v>
      </c>
      <c r="N108" s="5">
        <f>'Tot.EdEXP'!N108/ADM!N108</f>
        <v>4734.191620727674</v>
      </c>
      <c r="O108" s="5">
        <f>'Tot.EdEXP'!O108/ADM!O108</f>
        <v>5016.949204214301</v>
      </c>
      <c r="P108" s="5">
        <f>'Tot.EdEXP'!P108/ADM!P108</f>
        <v>5020.929746204396</v>
      </c>
      <c r="Q108" s="5">
        <f>'Tot.EdEXP'!Q108/ADM!Q108</f>
        <v>5220.913789160759</v>
      </c>
      <c r="R108" s="5">
        <f>'Tot.EdEXP'!R108/ADM!R108</f>
        <v>5266.467474935883</v>
      </c>
      <c r="S108" s="5">
        <f>'Tot.EdEXP'!S108/ADM!S108</f>
        <v>5324.738273921201</v>
      </c>
      <c r="T108" s="5">
        <f>'Tot.EdEXP'!T108/ADM!T108</f>
        <v>5822.724087943948</v>
      </c>
      <c r="U108" s="5">
        <f>'Tot.EdEXP'!U108/ADM!U108</f>
        <v>5948.4313532166625</v>
      </c>
      <c r="V108" s="5">
        <f>'Tot.EdEXP'!V108/ADM!V108</f>
        <v>6538.85117721519</v>
      </c>
      <c r="W108" s="5">
        <f>'Tot.EdEXP'!W108/ADM!W108</f>
        <v>6990.930525765106</v>
      </c>
      <c r="X108" s="5">
        <f>'Tot.EdEXP'!X108/ADM!X108</f>
        <v>7407.812554608418</v>
      </c>
    </row>
    <row r="109" spans="1:24" ht="12">
      <c r="A109">
        <v>94</v>
      </c>
      <c r="B109" s="1" t="s">
        <v>196</v>
      </c>
      <c r="C109" s="5">
        <f>'Tot.EdEXP'!C109/ADM!C109</f>
        <v>1724.2148796498907</v>
      </c>
      <c r="D109" s="5">
        <f>'Tot.EdEXP'!D109/ADM!D109</f>
        <v>2146.418302605061</v>
      </c>
      <c r="E109" s="5">
        <f>'Tot.EdEXP'!E109/ADM!E109</f>
        <v>2511.28073676132</v>
      </c>
      <c r="F109" s="5">
        <f>'Tot.EdEXP'!F109/ADM!F109</f>
        <v>2726.41233335932</v>
      </c>
      <c r="G109" s="5">
        <f>'Tot.EdEXP'!G109/ADM!G109</f>
        <v>2911.8880667506296</v>
      </c>
      <c r="H109" s="5">
        <f>'Tot.EdEXP'!H109/ADM!H109</f>
        <v>3354.375810789432</v>
      </c>
      <c r="I109" s="5">
        <f>'Tot.EdEXP'!I109/ADM!I109</f>
        <v>3629.287590789677</v>
      </c>
      <c r="J109" s="5">
        <f>'Tot.EdEXP'!J109/ADM!J109</f>
        <v>3977.673594957605</v>
      </c>
      <c r="K109" s="5">
        <f>'Tot.EdEXP'!K109/ADM!K109</f>
        <v>4519.940436118835</v>
      </c>
      <c r="L109" s="5">
        <f>'Tot.EdEXP'!L109/ADM!L109</f>
        <v>5106.884077908913</v>
      </c>
      <c r="M109" s="5">
        <f>'Tot.EdEXP'!M109/ADM!M109</f>
        <v>5567.8847615027435</v>
      </c>
      <c r="N109" s="5">
        <f>'Tot.EdEXP'!N109/ADM!N109</f>
        <v>6054.630365769496</v>
      </c>
      <c r="O109" s="5">
        <f>'Tot.EdEXP'!O109/ADM!O109</f>
        <v>5844.726315789474</v>
      </c>
      <c r="P109" s="5">
        <f>'Tot.EdEXP'!P109/ADM!P109</f>
        <v>5902.311709557667</v>
      </c>
      <c r="Q109" s="5">
        <f>'Tot.EdEXP'!Q109/ADM!Q109</f>
        <v>5632.88332351208</v>
      </c>
      <c r="R109" s="5">
        <f>'Tot.EdEXP'!R109/ADM!R109</f>
        <v>5844.048696319019</v>
      </c>
      <c r="S109" s="5">
        <f>'Tot.EdEXP'!S109/ADM!S109</f>
        <v>5838.23054494269</v>
      </c>
      <c r="T109" s="5">
        <f>'Tot.EdEXP'!T109/ADM!T109</f>
        <v>6353.63570043402</v>
      </c>
      <c r="U109" s="5">
        <f>'Tot.EdEXP'!U109/ADM!U109</f>
        <v>6638.742404504769</v>
      </c>
      <c r="V109" s="5">
        <f>'Tot.EdEXP'!V109/ADM!V109</f>
        <v>6980.770483413775</v>
      </c>
      <c r="W109" s="5">
        <f>'Tot.EdEXP'!W109/ADM!W109</f>
        <v>7136.575040471705</v>
      </c>
      <c r="X109" s="5">
        <f>'Tot.EdEXP'!X109/ADM!X109</f>
        <v>8460.236492532591</v>
      </c>
    </row>
    <row r="110" spans="1:24" ht="12">
      <c r="A110">
        <v>95</v>
      </c>
      <c r="B110" s="1" t="s">
        <v>197</v>
      </c>
      <c r="C110" s="5">
        <f>'Tot.EdEXP'!C110/ADM!C110</f>
        <v>1503.497526113249</v>
      </c>
      <c r="D110" s="5">
        <f>'Tot.EdEXP'!D110/ADM!D110</f>
        <v>1862.467547063782</v>
      </c>
      <c r="E110" s="5">
        <f>'Tot.EdEXP'!E110/ADM!E110</f>
        <v>2035.9633418584826</v>
      </c>
      <c r="F110" s="5">
        <f>'Tot.EdEXP'!F110/ADM!F110</f>
        <v>2384.5795093795095</v>
      </c>
      <c r="G110" s="5">
        <f>'Tot.EdEXP'!G110/ADM!G110</f>
        <v>2518.109175377468</v>
      </c>
      <c r="H110" s="5">
        <f>'Tot.EdEXP'!H110/ADM!H110</f>
        <v>2786.325081049219</v>
      </c>
      <c r="I110" s="5">
        <f>'Tot.EdEXP'!I110/ADM!I110</f>
        <v>3039.6907246376813</v>
      </c>
      <c r="J110" s="5">
        <f>'Tot.EdEXP'!J110/ADM!J110</f>
        <v>3276.3604250430785</v>
      </c>
      <c r="K110" s="5">
        <f>'Tot.EdEXP'!K110/ADM!K110</f>
        <v>3482.044096728307</v>
      </c>
      <c r="L110" s="5">
        <f>'Tot.EdEXP'!L110/ADM!L110</f>
        <v>3874.712859994297</v>
      </c>
      <c r="M110" s="5">
        <f>'Tot.EdEXP'!M110/ADM!M110</f>
        <v>4261.502631281762</v>
      </c>
      <c r="N110" s="5">
        <f>'Tot.EdEXP'!N110/ADM!N110</f>
        <v>4389.054031354984</v>
      </c>
      <c r="O110" s="5">
        <f>'Tot.EdEXP'!O110/ADM!O110</f>
        <v>4364.385701657458</v>
      </c>
      <c r="P110" s="5">
        <f>'Tot.EdEXP'!P110/ADM!P110</f>
        <v>4659.117161097528</v>
      </c>
      <c r="Q110" s="5">
        <f>'Tot.EdEXP'!Q110/ADM!Q110</f>
        <v>4815.7319892473115</v>
      </c>
      <c r="R110" s="5">
        <f>'Tot.EdEXP'!R110/ADM!R110</f>
        <v>4860.2540354591165</v>
      </c>
      <c r="S110" s="5">
        <f>'Tot.EdEXP'!S110/ADM!S110</f>
        <v>5070.414677957403</v>
      </c>
      <c r="T110" s="5">
        <f>'Tot.EdEXP'!T110/ADM!T110</f>
        <v>5351.251960536301</v>
      </c>
      <c r="U110" s="5">
        <f>'Tot.EdEXP'!U110/ADM!U110</f>
        <v>5581.68855721393</v>
      </c>
      <c r="V110" s="5">
        <f>'Tot.EdEXP'!V110/ADM!V110</f>
        <v>5981.935951497154</v>
      </c>
      <c r="W110" s="5">
        <f>'Tot.EdEXP'!W110/ADM!W110</f>
        <v>6519.412224395013</v>
      </c>
      <c r="X110" s="5">
        <f>'Tot.EdEXP'!X110/ADM!X110</f>
        <v>7133.234257135887</v>
      </c>
    </row>
    <row r="111" spans="1:24" ht="12">
      <c r="A111">
        <v>96</v>
      </c>
      <c r="B111" s="1" t="s">
        <v>198</v>
      </c>
      <c r="C111" s="5">
        <f>'Tot.EdEXP'!C111/ADM!C111</f>
        <v>1564.7161135545782</v>
      </c>
      <c r="D111" s="5">
        <f>'Tot.EdEXP'!D111/ADM!D111</f>
        <v>1896.0481481481481</v>
      </c>
      <c r="E111" s="5">
        <f>'Tot.EdEXP'!E111/ADM!E111</f>
        <v>2100.6040969899664</v>
      </c>
      <c r="F111" s="5">
        <f>'Tot.EdEXP'!F111/ADM!F111</f>
        <v>2301.683122362869</v>
      </c>
      <c r="G111" s="5">
        <f>'Tot.EdEXP'!G111/ADM!G111</f>
        <v>2444.8325400259628</v>
      </c>
      <c r="H111" s="5">
        <f>'Tot.EdEXP'!H111/ADM!H111</f>
        <v>2582.8661069376935</v>
      </c>
      <c r="I111" s="5">
        <f>'Tot.EdEXP'!I111/ADM!I111</f>
        <v>2909.60162601626</v>
      </c>
      <c r="J111" s="5">
        <f>'Tot.EdEXP'!J111/ADM!J111</f>
        <v>3076.027777777778</v>
      </c>
      <c r="K111" s="5">
        <f>'Tot.EdEXP'!K111/ADM!K111</f>
        <v>3289.061187214612</v>
      </c>
      <c r="L111" s="5">
        <f>'Tot.EdEXP'!L111/ADM!L111</f>
        <v>3587.2331065759636</v>
      </c>
      <c r="M111" s="5">
        <f>'Tot.EdEXP'!M111/ADM!M111</f>
        <v>3939.0329995448337</v>
      </c>
      <c r="N111" s="5">
        <f>'Tot.EdEXP'!N111/ADM!N111</f>
        <v>4298.168093735917</v>
      </c>
      <c r="O111" s="5">
        <f>'Tot.EdEXP'!O111/ADM!O111</f>
        <v>4283.28353179973</v>
      </c>
      <c r="P111" s="5">
        <f>'Tot.EdEXP'!P111/ADM!P111</f>
        <v>4421.812025145937</v>
      </c>
      <c r="Q111" s="5">
        <f>'Tot.EdEXP'!Q111/ADM!Q111</f>
        <v>4719.714417744917</v>
      </c>
      <c r="R111" s="5">
        <f>'Tot.EdEXP'!R111/ADM!R111</f>
        <v>4816.776814240073</v>
      </c>
      <c r="S111" s="5">
        <f>'Tot.EdEXP'!S111/ADM!S111</f>
        <v>5017.006669842783</v>
      </c>
      <c r="T111" s="5">
        <f>'Tot.EdEXP'!T111/ADM!T111</f>
        <v>5285.4171455938695</v>
      </c>
      <c r="U111" s="5">
        <f>'Tot.EdEXP'!U111/ADM!U111</f>
        <v>5756.379468845761</v>
      </c>
      <c r="V111" s="5">
        <f>'Tot.EdEXP'!V111/ADM!V111</f>
        <v>6344.359279661017</v>
      </c>
      <c r="W111" s="5">
        <f>'Tot.EdEXP'!W111/ADM!W111</f>
        <v>7103.681407119021</v>
      </c>
      <c r="X111" s="5">
        <f>'Tot.EdEXP'!X111/ADM!X111</f>
        <v>7567.7478693967905</v>
      </c>
    </row>
    <row r="112" spans="1:24" ht="12">
      <c r="A112">
        <v>97</v>
      </c>
      <c r="B112" s="1" t="s">
        <v>199</v>
      </c>
      <c r="C112" s="5">
        <f>'Tot.EdEXP'!C112/ADM!C112</f>
        <v>1598.1588207322873</v>
      </c>
      <c r="D112" s="5">
        <f>'Tot.EdEXP'!D112/ADM!D112</f>
        <v>2012.7316826680142</v>
      </c>
      <c r="E112" s="5">
        <f>'Tot.EdEXP'!E112/ADM!E112</f>
        <v>2211.1454257006876</v>
      </c>
      <c r="F112" s="5">
        <f>'Tot.EdEXP'!F112/ADM!F112</f>
        <v>2389.916216216216</v>
      </c>
      <c r="G112" s="5">
        <f>'Tot.EdEXP'!G112/ADM!G112</f>
        <v>2532.9107625743645</v>
      </c>
      <c r="H112" s="5">
        <f>'Tot.EdEXP'!H112/ADM!H112</f>
        <v>2810.8910835214447</v>
      </c>
      <c r="I112" s="5">
        <f>'Tot.EdEXP'!I112/ADM!I112</f>
        <v>3116.3058555997727</v>
      </c>
      <c r="J112" s="5">
        <f>'Tot.EdEXP'!J112/ADM!J112</f>
        <v>3348.191368540602</v>
      </c>
      <c r="K112" s="5">
        <f>'Tot.EdEXP'!K112/ADM!K112</f>
        <v>3702.7322033898304</v>
      </c>
      <c r="L112" s="5">
        <f>'Tot.EdEXP'!L112/ADM!L112</f>
        <v>3955.351081530782</v>
      </c>
      <c r="M112" s="5">
        <f>'Tot.EdEXP'!M112/ADM!M112</f>
        <v>4227.449042725798</v>
      </c>
      <c r="N112" s="5">
        <f>'Tot.EdEXP'!N112/ADM!N112</f>
        <v>4361.831640833779</v>
      </c>
      <c r="O112" s="5">
        <f>'Tot.EdEXP'!O112/ADM!O112</f>
        <v>4428.527098143236</v>
      </c>
      <c r="P112" s="5">
        <f>'Tot.EdEXP'!P112/ADM!P112</f>
        <v>4808.992811310494</v>
      </c>
      <c r="Q112" s="5">
        <f>'Tot.EdEXP'!Q112/ADM!Q112</f>
        <v>4939.881697612732</v>
      </c>
      <c r="R112" s="5">
        <f>'Tot.EdEXP'!R112/ADM!R112</f>
        <v>5201.72458506224</v>
      </c>
      <c r="S112" s="5">
        <f>'Tot.EdEXP'!S112/ADM!S112</f>
        <v>5459.880829015544</v>
      </c>
      <c r="T112" s="5">
        <f>'Tot.EdEXP'!T112/ADM!T112</f>
        <v>5836.790058170281</v>
      </c>
      <c r="U112" s="5">
        <f>'Tot.EdEXP'!U112/ADM!U112</f>
        <v>6012.782974251182</v>
      </c>
      <c r="V112" s="5">
        <f>'Tot.EdEXP'!V112/ADM!V112</f>
        <v>6456.379962141698</v>
      </c>
      <c r="W112" s="5">
        <f>'Tot.EdEXP'!W112/ADM!W112</f>
        <v>7128.51848534202</v>
      </c>
      <c r="X112" s="5">
        <f>'Tot.EdEXP'!X112/ADM!X112</f>
        <v>7288.4163606735465</v>
      </c>
    </row>
    <row r="113" spans="1:24" ht="12">
      <c r="A113">
        <v>98</v>
      </c>
      <c r="B113" s="1" t="s">
        <v>200</v>
      </c>
      <c r="C113" s="5">
        <f>'Tot.EdEXP'!C113/ADM!C113</f>
        <v>1470.3813747228382</v>
      </c>
      <c r="D113" s="5">
        <f>'Tot.EdEXP'!D113/ADM!D113</f>
        <v>1837.854517611026</v>
      </c>
      <c r="E113" s="5">
        <f>'Tot.EdEXP'!E113/ADM!E113</f>
        <v>2126.8436763550667</v>
      </c>
      <c r="F113" s="5">
        <f>'Tot.EdEXP'!F113/ADM!F113</f>
        <v>2306.9381028938906</v>
      </c>
      <c r="G113" s="5">
        <f>'Tot.EdEXP'!G113/ADM!G113</f>
        <v>2463.54276578737</v>
      </c>
      <c r="H113" s="5">
        <f>'Tot.EdEXP'!H113/ADM!H113</f>
        <v>2790.18039538715</v>
      </c>
      <c r="I113" s="5">
        <f>'Tot.EdEXP'!I113/ADM!I113</f>
        <v>2872.5377813504824</v>
      </c>
      <c r="J113" s="5">
        <f>'Tot.EdEXP'!J113/ADM!J113</f>
        <v>3216.896272285251</v>
      </c>
      <c r="K113" s="5">
        <f>'Tot.EdEXP'!K113/ADM!K113</f>
        <v>3525.589722675367</v>
      </c>
      <c r="L113" s="5">
        <f>'Tot.EdEXP'!L113/ADM!L113</f>
        <v>3773.8632911392406</v>
      </c>
      <c r="M113" s="5">
        <f>'Tot.EdEXP'!M113/ADM!M113</f>
        <v>4140.6234206219315</v>
      </c>
      <c r="N113" s="5">
        <f>'Tot.EdEXP'!N113/ADM!N113</f>
        <v>4460.24578313253</v>
      </c>
      <c r="O113" s="5">
        <f>'Tot.EdEXP'!O113/ADM!O113</f>
        <v>4322.458837025316</v>
      </c>
      <c r="P113" s="5">
        <f>'Tot.EdEXP'!P113/ADM!P113</f>
        <v>4462.460737254903</v>
      </c>
      <c r="Q113" s="5">
        <f>'Tot.EdEXP'!Q113/ADM!Q113</f>
        <v>4539.247040252565</v>
      </c>
      <c r="R113" s="5">
        <f>'Tot.EdEXP'!R113/ADM!R113</f>
        <v>4720.671677215189</v>
      </c>
      <c r="S113" s="5">
        <f>'Tot.EdEXP'!S113/ADM!S113</f>
        <v>4785.451688923802</v>
      </c>
      <c r="T113" s="5">
        <f>'Tot.EdEXP'!T113/ADM!T113</f>
        <v>4969.090629800307</v>
      </c>
      <c r="U113" s="5">
        <f>'Tot.EdEXP'!U113/ADM!U113</f>
        <v>5248.009855951478</v>
      </c>
      <c r="V113" s="5">
        <f>'Tot.EdEXP'!V113/ADM!V113</f>
        <v>5895.621412037037</v>
      </c>
      <c r="W113" s="5">
        <f>'Tot.EdEXP'!W113/ADM!W113</f>
        <v>6181.009035769829</v>
      </c>
      <c r="X113" s="5">
        <f>'Tot.EdEXP'!X113/ADM!X113</f>
        <v>10762.803466872112</v>
      </c>
    </row>
    <row r="114" spans="1:24" ht="12">
      <c r="A114">
        <v>99</v>
      </c>
      <c r="B114" s="1" t="s">
        <v>201</v>
      </c>
      <c r="C114" s="5">
        <f>'Tot.EdEXP'!C114/ADM!C114</f>
        <v>1490.8663037931622</v>
      </c>
      <c r="D114" s="5">
        <f>'Tot.EdEXP'!D114/ADM!D114</f>
        <v>1692.6233362143475</v>
      </c>
      <c r="E114" s="5">
        <f>'Tot.EdEXP'!E114/ADM!E114</f>
        <v>1881.9722818311875</v>
      </c>
      <c r="F114" s="5">
        <f>'Tot.EdEXP'!F114/ADM!F114</f>
        <v>2031.9450509461426</v>
      </c>
      <c r="G114" s="5">
        <f>'Tot.EdEXP'!G114/ADM!G114</f>
        <v>2242.8182326621923</v>
      </c>
      <c r="H114" s="5">
        <f>'Tot.EdEXP'!H114/ADM!H114</f>
        <v>2489.1290874524716</v>
      </c>
      <c r="I114" s="5">
        <f>'Tot.EdEXP'!I114/ADM!I114</f>
        <v>2723.203125</v>
      </c>
      <c r="J114" s="5">
        <f>'Tot.EdEXP'!J114/ADM!J114</f>
        <v>2937.8290005777008</v>
      </c>
      <c r="K114" s="5">
        <f>'Tot.EdEXP'!K114/ADM!K114</f>
        <v>3198.608333333333</v>
      </c>
      <c r="L114" s="5">
        <f>'Tot.EdEXP'!L114/ADM!L114</f>
        <v>3473.4770784770785</v>
      </c>
      <c r="M114" s="5">
        <f>'Tot.EdEXP'!M114/ADM!M114</f>
        <v>3822.861480673935</v>
      </c>
      <c r="N114" s="5">
        <f>'Tot.EdEXP'!N114/ADM!N114</f>
        <v>4074.1945270672218</v>
      </c>
      <c r="O114" s="5">
        <f>'Tot.EdEXP'!O114/ADM!O114</f>
        <v>4045.0887833001984</v>
      </c>
      <c r="P114" s="5">
        <f>'Tot.EdEXP'!P114/ADM!P114</f>
        <v>4321.329578551643</v>
      </c>
      <c r="Q114" s="5">
        <f>'Tot.EdEXP'!Q114/ADM!Q114</f>
        <v>4412.937314613408</v>
      </c>
      <c r="R114" s="5">
        <f>'Tot.EdEXP'!R114/ADM!R114</f>
        <v>4674.658041401274</v>
      </c>
      <c r="S114" s="5">
        <f>'Tot.EdEXP'!S114/ADM!S114</f>
        <v>4814.120285827709</v>
      </c>
      <c r="T114" s="5">
        <f>'Tot.EdEXP'!T114/ADM!T114</f>
        <v>4961.826017557861</v>
      </c>
      <c r="U114" s="5">
        <f>'Tot.EdEXP'!U114/ADM!U114</f>
        <v>5281.535735735736</v>
      </c>
      <c r="V114" s="5">
        <f>'Tot.EdEXP'!V114/ADM!V114</f>
        <v>5566.825700822137</v>
      </c>
      <c r="W114" s="5">
        <f>'Tot.EdEXP'!W114/ADM!W114</f>
        <v>6202.682929251977</v>
      </c>
      <c r="X114" s="5">
        <f>'Tot.EdEXP'!X114/ADM!X114</f>
        <v>6608.60365755627</v>
      </c>
    </row>
    <row r="115" spans="1:24" ht="12">
      <c r="A115">
        <v>100</v>
      </c>
      <c r="B115" s="1" t="s">
        <v>202</v>
      </c>
      <c r="C115" s="5">
        <f>'Tot.EdEXP'!C115/ADM!C115</f>
        <v>1551.71875</v>
      </c>
      <c r="D115" s="5">
        <f>'Tot.EdEXP'!D115/ADM!D115</f>
        <v>2011.7430389817025</v>
      </c>
      <c r="E115" s="5">
        <f>'Tot.EdEXP'!E115/ADM!E115</f>
        <v>2241.4907094594596</v>
      </c>
      <c r="F115" s="5">
        <f>'Tot.EdEXP'!F115/ADM!F115</f>
        <v>2394.8964624676446</v>
      </c>
      <c r="G115" s="5">
        <f>'Tot.EdEXP'!G115/ADM!G115</f>
        <v>2595.1837088388215</v>
      </c>
      <c r="H115" s="5">
        <f>'Tot.EdEXP'!H115/ADM!H115</f>
        <v>2842.792662116041</v>
      </c>
      <c r="I115" s="5">
        <f>'Tot.EdEXP'!I115/ADM!I115</f>
        <v>3035.6655231560894</v>
      </c>
      <c r="J115" s="5">
        <f>'Tot.EdEXP'!J115/ADM!J115</f>
        <v>3281.882251082251</v>
      </c>
      <c r="K115" s="5">
        <f>'Tot.EdEXP'!K115/ADM!K115</f>
        <v>3601.6995708154504</v>
      </c>
      <c r="L115" s="5">
        <f>'Tot.EdEXP'!L115/ADM!L115</f>
        <v>3964.52258635961</v>
      </c>
      <c r="M115" s="5">
        <f>'Tot.EdEXP'!M115/ADM!M115</f>
        <v>4343.843688311688</v>
      </c>
      <c r="N115" s="5">
        <f>'Tot.EdEXP'!N115/ADM!N115</f>
        <v>4629.614406779661</v>
      </c>
      <c r="O115" s="5">
        <f>'Tot.EdEXP'!O115/ADM!O115</f>
        <v>4661.120561139029</v>
      </c>
      <c r="P115" s="5">
        <f>'Tot.EdEXP'!P115/ADM!P115</f>
        <v>4900.410446791227</v>
      </c>
      <c r="Q115" s="5">
        <f>'Tot.EdEXP'!Q115/ADM!Q115</f>
        <v>4907.438419829589</v>
      </c>
      <c r="R115" s="5">
        <f>'Tot.EdEXP'!R115/ADM!R115</f>
        <v>4996.16966966967</v>
      </c>
      <c r="S115" s="5">
        <f>'Tot.EdEXP'!S115/ADM!S115</f>
        <v>5209.471111111111</v>
      </c>
      <c r="T115" s="5">
        <f>'Tot.EdEXP'!T115/ADM!T115</f>
        <v>5468.839940164547</v>
      </c>
      <c r="U115" s="5">
        <f>'Tot.EdEXP'!U115/ADM!U115</f>
        <v>5630.96980589504</v>
      </c>
      <c r="V115" s="5">
        <f>'Tot.EdEXP'!V115/ADM!V115</f>
        <v>6226.650117733628</v>
      </c>
      <c r="W115" s="5">
        <f>'Tot.EdEXP'!W115/ADM!W115</f>
        <v>6692.005191176471</v>
      </c>
      <c r="X115" s="5">
        <f>'Tot.EdEXP'!X115/ADM!X115</f>
        <v>7270.080921933085</v>
      </c>
    </row>
    <row r="116" spans="1:24" ht="12">
      <c r="A116">
        <v>101</v>
      </c>
      <c r="B116" s="1" t="s">
        <v>203</v>
      </c>
      <c r="C116" s="5">
        <f>'Tot.EdEXP'!C116/ADM!C116</f>
        <v>1488.1824500434404</v>
      </c>
      <c r="D116" s="5">
        <f>'Tot.EdEXP'!D116/ADM!D116</f>
        <v>1756.9395338610377</v>
      </c>
      <c r="E116" s="5">
        <f>'Tot.EdEXP'!E116/ADM!E116</f>
        <v>1907.9788478847884</v>
      </c>
      <c r="F116" s="5">
        <f>'Tot.EdEXP'!F116/ADM!F116</f>
        <v>2163.538929719798</v>
      </c>
      <c r="G116" s="5">
        <f>'Tot.EdEXP'!G116/ADM!G116</f>
        <v>2399.908794028458</v>
      </c>
      <c r="H116" s="5">
        <f>'Tot.EdEXP'!H116/ADM!H116</f>
        <v>2725.9613623018204</v>
      </c>
      <c r="I116" s="5">
        <f>'Tot.EdEXP'!I116/ADM!I116</f>
        <v>3138.790274991148</v>
      </c>
      <c r="J116" s="5">
        <f>'Tot.EdEXP'!J116/ADM!J116</f>
        <v>3370.3809803001877</v>
      </c>
      <c r="K116" s="5">
        <f>'Tot.EdEXP'!K116/ADM!K116</f>
        <v>3738.3599859517676</v>
      </c>
      <c r="L116" s="5">
        <f>'Tot.EdEXP'!L116/ADM!L116</f>
        <v>4078.2066066777174</v>
      </c>
      <c r="M116" s="5">
        <f>'Tot.EdEXP'!M116/ADM!M116</f>
        <v>4478.634728608676</v>
      </c>
      <c r="N116" s="5">
        <f>'Tot.EdEXP'!N116/ADM!N116</f>
        <v>4761.950482085466</v>
      </c>
      <c r="O116" s="5">
        <f>'Tot.EdEXP'!O116/ADM!O116</f>
        <v>4694.349259303152</v>
      </c>
      <c r="P116" s="5">
        <f>'Tot.EdEXP'!P116/ADM!P116</f>
        <v>4873.336778311278</v>
      </c>
      <c r="Q116" s="5">
        <f>'Tot.EdEXP'!Q116/ADM!Q116</f>
        <v>5011.56195099399</v>
      </c>
      <c r="R116" s="5">
        <f>'Tot.EdEXP'!R116/ADM!R116</f>
        <v>5237.767420711606</v>
      </c>
      <c r="S116" s="5">
        <f>'Tot.EdEXP'!S116/ADM!S116</f>
        <v>5350.111210762332</v>
      </c>
      <c r="T116" s="5">
        <f>'Tot.EdEXP'!T116/ADM!T116</f>
        <v>5645.099845542807</v>
      </c>
      <c r="U116" s="5">
        <f>'Tot.EdEXP'!U116/ADM!U116</f>
        <v>5785.658157116249</v>
      </c>
      <c r="V116" s="5">
        <f>'Tot.EdEXP'!V116/ADM!V116</f>
        <v>6134.910412438625</v>
      </c>
      <c r="W116" s="5">
        <f>'Tot.EdEXP'!W116/ADM!W116</f>
        <v>6862.373264134276</v>
      </c>
      <c r="X116" s="5">
        <f>'Tot.EdEXP'!X116/ADM!X116</f>
        <v>7256.295390598955</v>
      </c>
    </row>
    <row r="117" spans="1:24" ht="12">
      <c r="A117">
        <v>102</v>
      </c>
      <c r="B117" s="1" t="s">
        <v>204</v>
      </c>
      <c r="C117" s="5">
        <f>'Tot.EdEXP'!C117/ADM!C117</f>
        <v>1655.1789600967352</v>
      </c>
      <c r="D117" s="5">
        <f>'Tot.EdEXP'!D117/ADM!D117</f>
        <v>2016.9309494451295</v>
      </c>
      <c r="E117" s="5">
        <f>'Tot.EdEXP'!E117/ADM!E117</f>
        <v>2330.056003394145</v>
      </c>
      <c r="F117" s="5">
        <f>'Tot.EdEXP'!F117/ADM!F117</f>
        <v>2437.368906455863</v>
      </c>
      <c r="G117" s="5">
        <f>'Tot.EdEXP'!G117/ADM!G117</f>
        <v>2668.87550744249</v>
      </c>
      <c r="H117" s="5">
        <f>'Tot.EdEXP'!H117/ADM!H117</f>
        <v>2879.915466790525</v>
      </c>
      <c r="I117" s="5">
        <f>'Tot.EdEXP'!I117/ADM!I117</f>
        <v>3139.9535765040264</v>
      </c>
      <c r="J117" s="5">
        <f>'Tot.EdEXP'!J117/ADM!J117</f>
        <v>3456.688846337961</v>
      </c>
      <c r="K117" s="5">
        <f>'Tot.EdEXP'!K117/ADM!K117</f>
        <v>3751.2723322066636</v>
      </c>
      <c r="L117" s="5">
        <f>'Tot.EdEXP'!L117/ADM!L117</f>
        <v>4121.69257086999</v>
      </c>
      <c r="M117" s="5">
        <f>'Tot.EdEXP'!M117/ADM!M117</f>
        <v>4450.916472887152</v>
      </c>
      <c r="N117" s="5">
        <f>'Tot.EdEXP'!N117/ADM!N117</f>
        <v>4800.665344571145</v>
      </c>
      <c r="O117" s="5">
        <f>'Tot.EdEXP'!O117/ADM!O117</f>
        <v>4719.261595483554</v>
      </c>
      <c r="P117" s="5">
        <f>'Tot.EdEXP'!P117/ADM!P117</f>
        <v>5070.727324011572</v>
      </c>
      <c r="Q117" s="5">
        <f>'Tot.EdEXP'!Q117/ADM!Q117</f>
        <v>5326.03580067731</v>
      </c>
      <c r="R117" s="5">
        <f>'Tot.EdEXP'!R117/ADM!R117</f>
        <v>5377.695548109143</v>
      </c>
      <c r="S117" s="5">
        <f>'Tot.EdEXP'!S117/ADM!S117</f>
        <v>5447.096163186013</v>
      </c>
      <c r="T117" s="5">
        <f>'Tot.EdEXP'!T117/ADM!T117</f>
        <v>5814.12603005332</v>
      </c>
      <c r="U117" s="5">
        <f>'Tot.EdEXP'!U117/ADM!U117</f>
        <v>6061.575342465753</v>
      </c>
      <c r="V117" s="5">
        <f>'Tot.EdEXP'!V117/ADM!V117</f>
        <v>6403.056522988505</v>
      </c>
      <c r="W117" s="5">
        <f>'Tot.EdEXP'!W117/ADM!W117</f>
        <v>6844.745362731152</v>
      </c>
      <c r="X117" s="5">
        <f>'Tot.EdEXP'!X117/ADM!X117</f>
        <v>7464.922819640253</v>
      </c>
    </row>
    <row r="118" spans="1:24" ht="12">
      <c r="A118">
        <v>103</v>
      </c>
      <c r="B118" s="1" t="s">
        <v>205</v>
      </c>
      <c r="C118" s="5">
        <f>'Tot.EdEXP'!C118/ADM!C118</f>
        <v>1716.0736902705814</v>
      </c>
      <c r="D118" s="5">
        <f>'Tot.EdEXP'!D118/ADM!D118</f>
        <v>2214.4809384164223</v>
      </c>
      <c r="E118" s="5">
        <f>'Tot.EdEXP'!E118/ADM!E118</f>
        <v>2364.0735551663747</v>
      </c>
      <c r="F118" s="5">
        <f>'Tot.EdEXP'!F118/ADM!F118</f>
        <v>2596.5420340975897</v>
      </c>
      <c r="G118" s="5">
        <f>'Tot.EdEXP'!G118/ADM!G118</f>
        <v>2740.2688110281447</v>
      </c>
      <c r="H118" s="5">
        <f>'Tot.EdEXP'!H118/ADM!H118</f>
        <v>2912.684029765312</v>
      </c>
      <c r="I118" s="5">
        <f>'Tot.EdEXP'!I118/ADM!I118</f>
        <v>3243.214827787507</v>
      </c>
      <c r="J118" s="5">
        <f>'Tot.EdEXP'!J118/ADM!J118</f>
        <v>3381.0074031890663</v>
      </c>
      <c r="K118" s="5">
        <f>'Tot.EdEXP'!K118/ADM!K118</f>
        <v>3626.4905133928573</v>
      </c>
      <c r="L118" s="5">
        <f>'Tot.EdEXP'!L118/ADM!L118</f>
        <v>3936.42593627725</v>
      </c>
      <c r="M118" s="5">
        <f>'Tot.EdEXP'!M118/ADM!M118</f>
        <v>4453.134355099838</v>
      </c>
      <c r="N118" s="5">
        <f>'Tot.EdEXP'!N118/ADM!N118</f>
        <v>4685.714669532509</v>
      </c>
      <c r="O118" s="5">
        <f>'Tot.EdEXP'!O118/ADM!O118</f>
        <v>4568.670243407708</v>
      </c>
      <c r="P118" s="5">
        <f>'Tot.EdEXP'!P118/ADM!P118</f>
        <v>4710.524818969913</v>
      </c>
      <c r="Q118" s="5">
        <f>'Tot.EdEXP'!Q118/ADM!Q118</f>
        <v>5013.368527918782</v>
      </c>
      <c r="R118" s="5">
        <f>'Tot.EdEXP'!R118/ADM!R118</f>
        <v>4980.2427042801555</v>
      </c>
      <c r="S118" s="5">
        <f>'Tot.EdEXP'!S118/ADM!S118</f>
        <v>4844.9081920903955</v>
      </c>
      <c r="T118" s="5">
        <f>'Tot.EdEXP'!T118/ADM!T118</f>
        <v>5064.021316033364</v>
      </c>
      <c r="U118" s="5">
        <f>'Tot.EdEXP'!U118/ADM!U118</f>
        <v>5018.9873693379795</v>
      </c>
      <c r="V118" s="5">
        <f>'Tot.EdEXP'!V118/ADM!V118</f>
        <v>5427.708380129589</v>
      </c>
      <c r="W118" s="5">
        <f>'Tot.EdEXP'!W118/ADM!W118</f>
        <v>5907.266362090948</v>
      </c>
      <c r="X118" s="5">
        <f>'Tot.EdEXP'!X118/ADM!X118</f>
        <v>6325.411262135922</v>
      </c>
    </row>
    <row r="119" spans="1:24" ht="12">
      <c r="A119">
        <v>104</v>
      </c>
      <c r="B119" s="1" t="s">
        <v>206</v>
      </c>
      <c r="C119" s="5">
        <f>'Tot.EdEXP'!C119/ADM!C119</f>
        <v>1953.6842105263158</v>
      </c>
      <c r="D119" s="5">
        <f>'Tot.EdEXP'!D119/ADM!D119</f>
        <v>2305.734059725585</v>
      </c>
      <c r="E119" s="5">
        <f>'Tot.EdEXP'!E119/ADM!E119</f>
        <v>2462.047836938436</v>
      </c>
      <c r="F119" s="5">
        <f>'Tot.EdEXP'!F119/ADM!F119</f>
        <v>2729.7533955857384</v>
      </c>
      <c r="G119" s="5">
        <f>'Tot.EdEXP'!G119/ADM!G119</f>
        <v>2790.6173986486488</v>
      </c>
      <c r="H119" s="5">
        <f>'Tot.EdEXP'!H119/ADM!H119</f>
        <v>2950.387952822241</v>
      </c>
      <c r="I119" s="5">
        <f>'Tot.EdEXP'!I119/ADM!I119</f>
        <v>3068.5201328352014</v>
      </c>
      <c r="J119" s="5">
        <f>'Tot.EdEXP'!J119/ADM!J119</f>
        <v>3254.857377722976</v>
      </c>
      <c r="K119" s="5">
        <f>'Tot.EdEXP'!K119/ADM!K119</f>
        <v>3547.167573872473</v>
      </c>
      <c r="L119" s="5">
        <f>'Tot.EdEXP'!L119/ADM!L119</f>
        <v>3968.139470564994</v>
      </c>
      <c r="M119" s="5">
        <f>'Tot.EdEXP'!M119/ADM!M119</f>
        <v>4317.358021159875</v>
      </c>
      <c r="N119" s="5">
        <f>'Tot.EdEXP'!N119/ADM!N119</f>
        <v>4650.50790513834</v>
      </c>
      <c r="O119" s="5">
        <f>'Tot.EdEXP'!O119/ADM!O119</f>
        <v>4617.394327748263</v>
      </c>
      <c r="P119" s="5">
        <f>'Tot.EdEXP'!P119/ADM!P119</f>
        <v>4813.452073220897</v>
      </c>
      <c r="Q119" s="5">
        <f>'Tot.EdEXP'!Q119/ADM!Q119</f>
        <v>4623.293831168831</v>
      </c>
      <c r="R119" s="5">
        <f>'Tot.EdEXP'!R119/ADM!R119</f>
        <v>4960.453915171289</v>
      </c>
      <c r="S119" s="5">
        <f>'Tot.EdEXP'!S119/ADM!S119</f>
        <v>5189.021915584415</v>
      </c>
      <c r="T119" s="5">
        <f>'Tot.EdEXP'!T119/ADM!T119</f>
        <v>5557.134543953776</v>
      </c>
      <c r="U119" s="5">
        <f>'Tot.EdEXP'!U119/ADM!U119</f>
        <v>5909.644573322286</v>
      </c>
      <c r="V119" s="5">
        <f>'Tot.EdEXP'!V119/ADM!V119</f>
        <v>6494.197164816396</v>
      </c>
      <c r="W119" s="5">
        <f>'Tot.EdEXP'!W119/ADM!W119</f>
        <v>7100.9263482896495</v>
      </c>
      <c r="X119" s="5">
        <f>'Tot.EdEXP'!X119/ADM!X119</f>
        <v>7370.8639221140465</v>
      </c>
    </row>
    <row r="120" spans="1:24" ht="12">
      <c r="A120">
        <v>105</v>
      </c>
      <c r="B120" s="1" t="s">
        <v>207</v>
      </c>
      <c r="C120" s="5">
        <f>'Tot.EdEXP'!C120/ADM!C120</f>
        <v>1876.7777777777778</v>
      </c>
      <c r="D120" s="5">
        <f>'Tot.EdEXP'!D120/ADM!D120</f>
        <v>2174.979250334672</v>
      </c>
      <c r="E120" s="5">
        <f>'Tot.EdEXP'!E120/ADM!E120</f>
        <v>2352.2615062761506</v>
      </c>
      <c r="F120" s="5">
        <f>'Tot.EdEXP'!F120/ADM!F120</f>
        <v>2636.978693181818</v>
      </c>
      <c r="G120" s="5">
        <f>'Tot.EdEXP'!G120/ADM!G120</f>
        <v>2836.180843459614</v>
      </c>
      <c r="H120" s="5">
        <f>'Tot.EdEXP'!H120/ADM!H120</f>
        <v>2829.9183818310858</v>
      </c>
      <c r="I120" s="5">
        <f>'Tot.EdEXP'!I120/ADM!I120</f>
        <v>3114.038489469862</v>
      </c>
      <c r="J120" s="5">
        <f>'Tot.EdEXP'!J120/ADM!J120</f>
        <v>3329.795588235294</v>
      </c>
      <c r="K120" s="5">
        <f>'Tot.EdEXP'!K120/ADM!K120</f>
        <v>3642.806860551827</v>
      </c>
      <c r="L120" s="5">
        <f>'Tot.EdEXP'!L120/ADM!L120</f>
        <v>3849.153961136024</v>
      </c>
      <c r="M120" s="5">
        <f>'Tot.EdEXP'!M120/ADM!M120</f>
        <v>4318.540765832106</v>
      </c>
      <c r="N120" s="5">
        <f>'Tot.EdEXP'!N120/ADM!N120</f>
        <v>4559.969897209985</v>
      </c>
      <c r="O120" s="5">
        <f>'Tot.EdEXP'!O120/ADM!O120</f>
        <v>4272.146182197496</v>
      </c>
      <c r="P120" s="5">
        <f>'Tot.EdEXP'!P120/ADM!P120</f>
        <v>4427.890285714286</v>
      </c>
      <c r="Q120" s="5">
        <f>'Tot.EdEXP'!Q120/ADM!Q120</f>
        <v>4508.418421052632</v>
      </c>
      <c r="R120" s="5">
        <f>'Tot.EdEXP'!R120/ADM!R120</f>
        <v>4792.428756476684</v>
      </c>
      <c r="S120" s="5">
        <f>'Tot.EdEXP'!S120/ADM!S120</f>
        <v>5250.566841415465</v>
      </c>
      <c r="T120" s="5">
        <f>'Tot.EdEXP'!T120/ADM!T120</f>
        <v>5335.108280254777</v>
      </c>
      <c r="U120" s="5">
        <f>'Tot.EdEXP'!U120/ADM!U120</f>
        <v>5546.505537459283</v>
      </c>
      <c r="V120" s="5">
        <f>'Tot.EdEXP'!V120/ADM!V120</f>
        <v>6282.511603960396</v>
      </c>
      <c r="W120" s="5">
        <f>'Tot.EdEXP'!W120/ADM!W120</f>
        <v>6697.5688558201055</v>
      </c>
      <c r="X120" s="5">
        <f>'Tot.EdEXP'!X120/ADM!X120</f>
        <v>7370.816100671141</v>
      </c>
    </row>
    <row r="121" spans="1:24" ht="12">
      <c r="A121">
        <v>106</v>
      </c>
      <c r="B121" s="1" t="s">
        <v>208</v>
      </c>
      <c r="C121" s="5">
        <f>'Tot.EdEXP'!C121/ADM!C121</f>
        <v>1495.2009943181818</v>
      </c>
      <c r="D121" s="5">
        <f>'Tot.EdEXP'!D121/ADM!D121</f>
        <v>1915.5986246833152</v>
      </c>
      <c r="E121" s="5">
        <f>'Tot.EdEXP'!E121/ADM!E121</f>
        <v>1875.0981912144703</v>
      </c>
      <c r="F121" s="5">
        <f>'Tot.EdEXP'!F121/ADM!F121</f>
        <v>2064.249529544599</v>
      </c>
      <c r="G121" s="5">
        <f>'Tot.EdEXP'!G121/ADM!G121</f>
        <v>2275.7728328173375</v>
      </c>
      <c r="H121" s="5">
        <f>'Tot.EdEXP'!H121/ADM!H121</f>
        <v>2489.3350155279504</v>
      </c>
      <c r="I121" s="5">
        <f>'Tot.EdEXP'!I121/ADM!I121</f>
        <v>2763.83588535532</v>
      </c>
      <c r="J121" s="5">
        <f>'Tot.EdEXP'!J121/ADM!J121</f>
        <v>3069.360465116279</v>
      </c>
      <c r="K121" s="5">
        <f>'Tot.EdEXP'!K121/ADM!K121</f>
        <v>3347.4881050041017</v>
      </c>
      <c r="L121" s="5">
        <f>'Tot.EdEXP'!L121/ADM!L121</f>
        <v>3486.5784955028616</v>
      </c>
      <c r="M121" s="5">
        <f>'Tot.EdEXP'!M121/ADM!M121</f>
        <v>3944.2063809121623</v>
      </c>
      <c r="N121" s="5">
        <f>'Tot.EdEXP'!N121/ADM!N121</f>
        <v>4308.373203719358</v>
      </c>
      <c r="O121" s="5">
        <f>'Tot.EdEXP'!O121/ADM!O121</f>
        <v>4410.68875</v>
      </c>
      <c r="P121" s="5">
        <f>'Tot.EdEXP'!P121/ADM!P121</f>
        <v>4534.574828157351</v>
      </c>
      <c r="Q121" s="5">
        <f>'Tot.EdEXP'!Q121/ADM!Q121</f>
        <v>4952.672638436482</v>
      </c>
      <c r="R121" s="5">
        <f>'Tot.EdEXP'!R121/ADM!R121</f>
        <v>5156.702812882185</v>
      </c>
      <c r="S121" s="5">
        <f>'Tot.EdEXP'!S121/ADM!S121</f>
        <v>5211.468851132686</v>
      </c>
      <c r="T121" s="5">
        <f>'Tot.EdEXP'!T121/ADM!T121</f>
        <v>5485.687325069972</v>
      </c>
      <c r="U121" s="5">
        <f>'Tot.EdEXP'!U121/ADM!U121</f>
        <v>5801.8416398713825</v>
      </c>
      <c r="V121" s="5">
        <f>'Tot.EdEXP'!V121/ADM!V121</f>
        <v>6318.539138775511</v>
      </c>
      <c r="W121" s="5">
        <f>'Tot.EdEXP'!W121/ADM!W121</f>
        <v>6893.184575375863</v>
      </c>
      <c r="X121" s="5">
        <f>'Tot.EdEXP'!X121/ADM!X121</f>
        <v>6905.648046303817</v>
      </c>
    </row>
    <row r="122" spans="1:24" ht="12">
      <c r="A122">
        <v>107</v>
      </c>
      <c r="B122" s="1" t="s">
        <v>209</v>
      </c>
      <c r="C122" s="5">
        <f>'Tot.EdEXP'!C122/ADM!C122</f>
        <v>1543.9214908802537</v>
      </c>
      <c r="D122" s="5">
        <f>'Tot.EdEXP'!D122/ADM!D122</f>
        <v>1922.6712513484358</v>
      </c>
      <c r="E122" s="5">
        <f>'Tot.EdEXP'!E122/ADM!E122</f>
        <v>2144.9499160604364</v>
      </c>
      <c r="F122" s="5">
        <f>'Tot.EdEXP'!F122/ADM!F122</f>
        <v>2309.053787665446</v>
      </c>
      <c r="G122" s="5">
        <f>'Tot.EdEXP'!G122/ADM!G122</f>
        <v>2607.6436519258204</v>
      </c>
      <c r="H122" s="5">
        <f>'Tot.EdEXP'!H122/ADM!H122</f>
        <v>2805.648424068768</v>
      </c>
      <c r="I122" s="5">
        <f>'Tot.EdEXP'!I122/ADM!I122</f>
        <v>3078.323413812465</v>
      </c>
      <c r="J122" s="5">
        <f>'Tot.EdEXP'!J122/ADM!J122</f>
        <v>3323.1977931034485</v>
      </c>
      <c r="K122" s="5">
        <f>'Tot.EdEXP'!K122/ADM!K122</f>
        <v>3692.1173864894795</v>
      </c>
      <c r="L122" s="5">
        <f>'Tot.EdEXP'!L122/ADM!L122</f>
        <v>3934.234799131379</v>
      </c>
      <c r="M122" s="5">
        <f>'Tot.EdEXP'!M122/ADM!M122</f>
        <v>4327.376199301639</v>
      </c>
      <c r="N122" s="5">
        <f>'Tot.EdEXP'!N122/ADM!N122</f>
        <v>4748.3825948527465</v>
      </c>
      <c r="O122" s="5">
        <f>'Tot.EdEXP'!O122/ADM!O122</f>
        <v>4758.36800794702</v>
      </c>
      <c r="P122" s="5">
        <f>'Tot.EdEXP'!P122/ADM!P122</f>
        <v>4980.351437252312</v>
      </c>
      <c r="Q122" s="5">
        <f>'Tot.EdEXP'!Q122/ADM!Q122</f>
        <v>5181.666490346469</v>
      </c>
      <c r="R122" s="5">
        <f>'Tot.EdEXP'!R122/ADM!R122</f>
        <v>5292.100341476228</v>
      </c>
      <c r="S122" s="5">
        <f>'Tot.EdEXP'!S122/ADM!S122</f>
        <v>5497.65051356334</v>
      </c>
      <c r="T122" s="5">
        <f>'Tot.EdEXP'!T122/ADM!T122</f>
        <v>5819.104744136461</v>
      </c>
      <c r="U122" s="5">
        <f>'Tot.EdEXP'!U122/ADM!U122</f>
        <v>6056.544668587896</v>
      </c>
      <c r="V122" s="5">
        <f>'Tot.EdEXP'!V122/ADM!V122</f>
        <v>6475.721486059969</v>
      </c>
      <c r="W122" s="5">
        <f>'Tot.EdEXP'!W122/ADM!W122</f>
        <v>6774.922912975509</v>
      </c>
      <c r="X122" s="5">
        <f>'Tot.EdEXP'!X122/ADM!X122</f>
        <v>6742.304400202891</v>
      </c>
    </row>
    <row r="123" spans="1:24" ht="12">
      <c r="A123">
        <v>108</v>
      </c>
      <c r="B123" s="1" t="s">
        <v>210</v>
      </c>
      <c r="C123" s="5">
        <f>'Tot.EdEXP'!C123/ADM!C123</f>
        <v>1316.5327053898482</v>
      </c>
      <c r="D123" s="5">
        <f>'Tot.EdEXP'!D123/ADM!D123</f>
        <v>1660.9093104373492</v>
      </c>
      <c r="E123" s="5">
        <f>'Tot.EdEXP'!E123/ADM!E123</f>
        <v>1857.706175574633</v>
      </c>
      <c r="F123" s="5">
        <f>'Tot.EdEXP'!F123/ADM!F123</f>
        <v>1912.6617396247868</v>
      </c>
      <c r="G123" s="5">
        <f>'Tot.EdEXP'!G123/ADM!G123</f>
        <v>2081.793509477312</v>
      </c>
      <c r="H123" s="5">
        <f>'Tot.EdEXP'!H123/ADM!H123</f>
        <v>2325.500291715286</v>
      </c>
      <c r="I123" s="5">
        <f>'Tot.EdEXP'!I123/ADM!I123</f>
        <v>2580.4414414414414</v>
      </c>
      <c r="J123" s="5">
        <f>'Tot.EdEXP'!J123/ADM!J123</f>
        <v>2850.556606562223</v>
      </c>
      <c r="K123" s="5">
        <f>'Tot.EdEXP'!K123/ADM!K123</f>
        <v>3147.1708394698085</v>
      </c>
      <c r="L123" s="5">
        <f>'Tot.EdEXP'!L123/ADM!L123</f>
        <v>3446.951778179626</v>
      </c>
      <c r="M123" s="5">
        <f>'Tot.EdEXP'!M123/ADM!M123</f>
        <v>3700.3825795795797</v>
      </c>
      <c r="N123" s="5">
        <f>'Tot.EdEXP'!N123/ADM!N123</f>
        <v>4120.93998234775</v>
      </c>
      <c r="O123" s="5">
        <f>'Tot.EdEXP'!O123/ADM!O123</f>
        <v>3969.008075691412</v>
      </c>
      <c r="P123" s="5">
        <f>'Tot.EdEXP'!P123/ADM!P123</f>
        <v>4203.5753385416665</v>
      </c>
      <c r="Q123" s="5">
        <f>'Tot.EdEXP'!Q123/ADM!Q123</f>
        <v>4446.478602620087</v>
      </c>
      <c r="R123" s="5">
        <f>'Tot.EdEXP'!R123/ADM!R123</f>
        <v>4655.1816355810615</v>
      </c>
      <c r="S123" s="5">
        <f>'Tot.EdEXP'!S123/ADM!S123</f>
        <v>4809.8924822695035</v>
      </c>
      <c r="T123" s="5">
        <f>'Tot.EdEXP'!T123/ADM!T123</f>
        <v>5053.846351931331</v>
      </c>
      <c r="U123" s="5">
        <f>'Tot.EdEXP'!U123/ADM!U123</f>
        <v>5235.089610753291</v>
      </c>
      <c r="V123" s="5">
        <f>'Tot.EdEXP'!V123/ADM!V123</f>
        <v>5522.351213224993</v>
      </c>
      <c r="W123" s="5">
        <f>'Tot.EdEXP'!W123/ADM!W123</f>
        <v>5889.685272071072</v>
      </c>
      <c r="X123" s="5">
        <f>'Tot.EdEXP'!X123/ADM!X123</f>
        <v>6342.401092818621</v>
      </c>
    </row>
    <row r="124" spans="1:24" ht="12">
      <c r="A124">
        <v>109</v>
      </c>
      <c r="B124" s="1" t="s">
        <v>211</v>
      </c>
      <c r="C124" s="5">
        <f>'Tot.EdEXP'!C124/ADM!C124</f>
        <v>1285.0106951871658</v>
      </c>
      <c r="D124" s="5">
        <f>'Tot.EdEXP'!D124/ADM!D124</f>
        <v>1678.563556851312</v>
      </c>
      <c r="E124" s="5">
        <f>'Tot.EdEXP'!E124/ADM!E124</f>
        <v>1815.7234303215926</v>
      </c>
      <c r="F124" s="5">
        <f>'Tot.EdEXP'!F124/ADM!F124</f>
        <v>2016.452552458503</v>
      </c>
      <c r="G124" s="5">
        <f>'Tot.EdEXP'!G124/ADM!G124</f>
        <v>2239.3649212977834</v>
      </c>
      <c r="H124" s="5">
        <f>'Tot.EdEXP'!H124/ADM!H124</f>
        <v>2423.236417517287</v>
      </c>
      <c r="I124" s="5">
        <f>'Tot.EdEXP'!I124/ADM!I124</f>
        <v>2747.027374112876</v>
      </c>
      <c r="J124" s="5">
        <f>'Tot.EdEXP'!J124/ADM!J124</f>
        <v>3021.578156996587</v>
      </c>
      <c r="K124" s="5">
        <f>'Tot.EdEXP'!K124/ADM!K124</f>
        <v>3383.3842347119125</v>
      </c>
      <c r="L124" s="5">
        <f>'Tot.EdEXP'!L124/ADM!L124</f>
        <v>3622.227566403446</v>
      </c>
      <c r="M124" s="5">
        <f>'Tot.EdEXP'!M124/ADM!M124</f>
        <v>3962.6768981818186</v>
      </c>
      <c r="N124" s="5">
        <f>'Tot.EdEXP'!N124/ADM!N124</f>
        <v>4330.055699962867</v>
      </c>
      <c r="O124" s="5">
        <f>'Tot.EdEXP'!O124/ADM!O124</f>
        <v>4354.225723388306</v>
      </c>
      <c r="P124" s="5">
        <f>'Tot.EdEXP'!P124/ADM!P124</f>
        <v>4446.354602102102</v>
      </c>
      <c r="Q124" s="5">
        <f>'Tot.EdEXP'!Q124/ADM!Q124</f>
        <v>4552.471083875909</v>
      </c>
      <c r="R124" s="5">
        <f>'Tot.EdEXP'!R124/ADM!R124</f>
        <v>4830.055233680958</v>
      </c>
      <c r="S124" s="5">
        <f>'Tot.EdEXP'!S124/ADM!S124</f>
        <v>4979.297527047914</v>
      </c>
      <c r="T124" s="5">
        <f>'Tot.EdEXP'!T124/ADM!T124</f>
        <v>5180.936097375428</v>
      </c>
      <c r="U124" s="5">
        <f>'Tot.EdEXP'!U124/ADM!U124</f>
        <v>5418.461394302849</v>
      </c>
      <c r="V124" s="5">
        <f>'Tot.EdEXP'!V124/ADM!V124</f>
        <v>5657.24684229919</v>
      </c>
      <c r="W124" s="5">
        <f>'Tot.EdEXP'!W124/ADM!W124</f>
        <v>6477.148247582205</v>
      </c>
      <c r="X124" s="5">
        <f>'Tot.EdEXP'!X124/ADM!X124</f>
        <v>7281.770562096468</v>
      </c>
    </row>
    <row r="125" spans="1:24" ht="12">
      <c r="A125">
        <v>110</v>
      </c>
      <c r="B125" s="1" t="s">
        <v>212</v>
      </c>
      <c r="C125" s="5">
        <f>'Tot.EdEXP'!C125/ADM!C125</f>
        <v>1421.7280797496908</v>
      </c>
      <c r="D125" s="5">
        <f>'Tot.EdEXP'!D125/ADM!D125</f>
        <v>1700.8727994606338</v>
      </c>
      <c r="E125" s="5">
        <f>'Tot.EdEXP'!E125/ADM!E125</f>
        <v>1758.892055267703</v>
      </c>
      <c r="F125" s="5">
        <f>'Tot.EdEXP'!F125/ADM!F125</f>
        <v>1960.1783051391005</v>
      </c>
      <c r="G125" s="5">
        <f>'Tot.EdEXP'!G125/ADM!G125</f>
        <v>2182.6984400656816</v>
      </c>
      <c r="H125" s="5">
        <f>'Tot.EdEXP'!H125/ADM!H125</f>
        <v>2400.303772949301</v>
      </c>
      <c r="I125" s="5">
        <f>'Tot.EdEXP'!I125/ADM!I125</f>
        <v>2613.6699095996555</v>
      </c>
      <c r="J125" s="5">
        <f>'Tot.EdEXP'!J125/ADM!J125</f>
        <v>2830.7274790502793</v>
      </c>
      <c r="K125" s="5">
        <f>'Tot.EdEXP'!K125/ADM!K125</f>
        <v>3106.8239367841607</v>
      </c>
      <c r="L125" s="5">
        <f>'Tot.EdEXP'!L125/ADM!L125</f>
        <v>3590.898359991901</v>
      </c>
      <c r="M125" s="5">
        <f>'Tot.EdEXP'!M125/ADM!M125</f>
        <v>4014.2029294494373</v>
      </c>
      <c r="N125" s="5">
        <f>'Tot.EdEXP'!N125/ADM!N125</f>
        <v>4063.7048823468435</v>
      </c>
      <c r="O125" s="5">
        <f>'Tot.EdEXP'!O125/ADM!O125</f>
        <v>3995.1660103408253</v>
      </c>
      <c r="P125" s="5">
        <f>'Tot.EdEXP'!P125/ADM!P125</f>
        <v>4263.093324073085</v>
      </c>
      <c r="Q125" s="5">
        <f>'Tot.EdEXP'!Q125/ADM!Q125</f>
        <v>4293.300924415443</v>
      </c>
      <c r="R125" s="5">
        <f>'Tot.EdEXP'!R125/ADM!R125</f>
        <v>4440.6658399827475</v>
      </c>
      <c r="S125" s="5">
        <f>'Tot.EdEXP'!S125/ADM!S125</f>
        <v>4523.614452664308</v>
      </c>
      <c r="T125" s="5">
        <f>'Tot.EdEXP'!T125/ADM!T125</f>
        <v>4762.7607242940285</v>
      </c>
      <c r="U125" s="5">
        <f>'Tot.EdEXP'!U125/ADM!U125</f>
        <v>5029.800712512145</v>
      </c>
      <c r="V125" s="5">
        <f>'Tot.EdEXP'!V125/ADM!V125</f>
        <v>5358.420083604778</v>
      </c>
      <c r="W125" s="5">
        <f>'Tot.EdEXP'!W125/ADM!W125</f>
        <v>5797.74076261967</v>
      </c>
      <c r="X125" s="5">
        <f>'Tot.EdEXP'!X125/ADM!X125</f>
        <v>6353.286669229924</v>
      </c>
    </row>
    <row r="126" spans="1:24" ht="12">
      <c r="A126">
        <v>111</v>
      </c>
      <c r="B126" s="1" t="s">
        <v>213</v>
      </c>
      <c r="C126" s="5">
        <f>'Tot.EdEXP'!C126/ADM!C126</f>
        <v>1327.6255127153404</v>
      </c>
      <c r="D126" s="5">
        <f>'Tot.EdEXP'!D126/ADM!D126</f>
        <v>1774.4616341766903</v>
      </c>
      <c r="E126" s="5">
        <f>'Tot.EdEXP'!E126/ADM!E126</f>
        <v>1788.1883445945946</v>
      </c>
      <c r="F126" s="5">
        <f>'Tot.EdEXP'!F126/ADM!F126</f>
        <v>2033.852229299363</v>
      </c>
      <c r="G126" s="5">
        <f>'Tot.EdEXP'!G126/ADM!G126</f>
        <v>2334.0920593368237</v>
      </c>
      <c r="H126" s="5">
        <f>'Tot.EdEXP'!H126/ADM!H126</f>
        <v>2555.954379562044</v>
      </c>
      <c r="I126" s="5">
        <f>'Tot.EdEXP'!I126/ADM!I126</f>
        <v>2816.891355692017</v>
      </c>
      <c r="J126" s="5">
        <f>'Tot.EdEXP'!J126/ADM!J126</f>
        <v>3055.509090909091</v>
      </c>
      <c r="K126" s="5">
        <f>'Tot.EdEXP'!K126/ADM!K126</f>
        <v>3220.9752220663863</v>
      </c>
      <c r="L126" s="5">
        <f>'Tot.EdEXP'!L126/ADM!L126</f>
        <v>3420.293953488372</v>
      </c>
      <c r="M126" s="5">
        <f>'Tot.EdEXP'!M126/ADM!M126</f>
        <v>3837.5253437932624</v>
      </c>
      <c r="N126" s="5">
        <f>'Tot.EdEXP'!N126/ADM!N126</f>
        <v>4220.898531375167</v>
      </c>
      <c r="O126" s="5">
        <f>'Tot.EdEXP'!O126/ADM!O126</f>
        <v>4430.732402871622</v>
      </c>
      <c r="P126" s="5">
        <f>'Tot.EdEXP'!P126/ADM!P126</f>
        <v>4783.665573633709</v>
      </c>
      <c r="Q126" s="5">
        <f>'Tot.EdEXP'!Q126/ADM!Q126</f>
        <v>4548.846786833856</v>
      </c>
      <c r="R126" s="5">
        <f>'Tot.EdEXP'!R126/ADM!R126</f>
        <v>4728.156167483969</v>
      </c>
      <c r="S126" s="5">
        <f>'Tot.EdEXP'!S126/ADM!S126</f>
        <v>4763.121548942273</v>
      </c>
      <c r="T126" s="5">
        <f>'Tot.EdEXP'!T126/ADM!T126</f>
        <v>5294.2143579373105</v>
      </c>
      <c r="U126" s="5">
        <f>'Tot.EdEXP'!U126/ADM!U126</f>
        <v>5570.615962441315</v>
      </c>
      <c r="V126" s="5">
        <f>'Tot.EdEXP'!V126/ADM!V126</f>
        <v>6037.540770152832</v>
      </c>
      <c r="W126" s="5">
        <f>'Tot.EdEXP'!W126/ADM!W126</f>
        <v>6659.553757242178</v>
      </c>
      <c r="X126" s="5">
        <f>'Tot.EdEXP'!X126/ADM!X126</f>
        <v>7814.748086662915</v>
      </c>
    </row>
    <row r="127" spans="1:24" ht="12">
      <c r="A127">
        <v>112</v>
      </c>
      <c r="B127" s="1" t="s">
        <v>214</v>
      </c>
      <c r="C127" s="5">
        <f>'Tot.EdEXP'!C127/ADM!C127</f>
        <v>1616.087591240876</v>
      </c>
      <c r="D127" s="5">
        <f>'Tot.EdEXP'!D127/ADM!D127</f>
        <v>2030.369894446994</v>
      </c>
      <c r="E127" s="5">
        <f>'Tot.EdEXP'!E127/ADM!E127</f>
        <v>2334.041251133273</v>
      </c>
      <c r="F127" s="5">
        <f>'Tot.EdEXP'!F127/ADM!F127</f>
        <v>2414.759893285905</v>
      </c>
      <c r="G127" s="5">
        <f>'Tot.EdEXP'!G127/ADM!G127</f>
        <v>2178.1978070175437</v>
      </c>
      <c r="H127" s="5">
        <f>'Tot.EdEXP'!H127/ADM!H127</f>
        <v>2501.331489361702</v>
      </c>
      <c r="I127" s="5">
        <f>'Tot.EdEXP'!I127/ADM!I127</f>
        <v>2847.240376390077</v>
      </c>
      <c r="J127" s="5">
        <f>'Tot.EdEXP'!J127/ADM!J127</f>
        <v>3161.491056218058</v>
      </c>
      <c r="K127" s="5">
        <f>'Tot.EdEXP'!K127/ADM!K127</f>
        <v>3476.6132433572334</v>
      </c>
      <c r="L127" s="5">
        <f>'Tot.EdEXP'!L127/ADM!L127</f>
        <v>3589.6983263598327</v>
      </c>
      <c r="M127" s="5">
        <f>'Tot.EdEXP'!M127/ADM!M127</f>
        <v>3833.871931723564</v>
      </c>
      <c r="N127" s="5">
        <f>'Tot.EdEXP'!N127/ADM!N127</f>
        <v>4198.377642276423</v>
      </c>
      <c r="O127" s="5">
        <f>'Tot.EdEXP'!O127/ADM!O127</f>
        <v>4222.163491242038</v>
      </c>
      <c r="P127" s="5">
        <f>'Tot.EdEXP'!P127/ADM!P127</f>
        <v>4547.63145631068</v>
      </c>
      <c r="Q127" s="5">
        <f>'Tot.EdEXP'!Q127/ADM!Q127</f>
        <v>4653.68088406359</v>
      </c>
      <c r="R127" s="5">
        <f>'Tot.EdEXP'!R127/ADM!R127</f>
        <v>4878.376973430882</v>
      </c>
      <c r="S127" s="5">
        <f>'Tot.EdEXP'!S127/ADM!S127</f>
        <v>5036.417085427136</v>
      </c>
      <c r="T127" s="5">
        <f>'Tot.EdEXP'!T127/ADM!T127</f>
        <v>5299.411470361817</v>
      </c>
      <c r="U127" s="5">
        <f>'Tot.EdEXP'!U127/ADM!U127</f>
        <v>5375.841846386682</v>
      </c>
      <c r="V127" s="5">
        <f>'Tot.EdEXP'!V127/ADM!V127</f>
        <v>5743.681485260771</v>
      </c>
      <c r="W127" s="5">
        <f>'Tot.EdEXP'!W127/ADM!W127</f>
        <v>6296.637245053273</v>
      </c>
      <c r="X127" s="5">
        <f>'Tot.EdEXP'!X127/ADM!X127</f>
        <v>7189.053207473726</v>
      </c>
    </row>
    <row r="128" spans="1:24" ht="12">
      <c r="A128">
        <v>113</v>
      </c>
      <c r="B128" s="1" t="s">
        <v>215</v>
      </c>
      <c r="C128" s="5">
        <f>'Tot.EdEXP'!C128/ADM!C128</f>
        <v>1635.6083097261567</v>
      </c>
      <c r="D128" s="5">
        <f>'Tot.EdEXP'!D128/ADM!D128</f>
        <v>1973.3742656812583</v>
      </c>
      <c r="E128" s="5">
        <f>'Tot.EdEXP'!E128/ADM!E128</f>
        <v>2167.8954413191077</v>
      </c>
      <c r="F128" s="5">
        <f>'Tot.EdEXP'!F128/ADM!F128</f>
        <v>2344.1765295887662</v>
      </c>
      <c r="G128" s="5">
        <f>'Tot.EdEXP'!G128/ADM!G128</f>
        <v>2460.3827258320125</v>
      </c>
      <c r="H128" s="5">
        <f>'Tot.EdEXP'!H128/ADM!H128</f>
        <v>2803.889089089089</v>
      </c>
      <c r="I128" s="5">
        <f>'Tot.EdEXP'!I128/ADM!I128</f>
        <v>3226.1796359271852</v>
      </c>
      <c r="J128" s="5">
        <f>'Tot.EdEXP'!J128/ADM!J128</f>
        <v>3634.7022916666665</v>
      </c>
      <c r="K128" s="5">
        <f>'Tot.EdEXP'!K128/ADM!K128</f>
        <v>3900.911498973306</v>
      </c>
      <c r="L128" s="5">
        <f>'Tot.EdEXP'!L128/ADM!L128</f>
        <v>4130.923391215526</v>
      </c>
      <c r="M128" s="5">
        <f>'Tot.EdEXP'!M128/ADM!M128</f>
        <v>4454.970941604365</v>
      </c>
      <c r="N128" s="5">
        <f>'Tot.EdEXP'!N128/ADM!N128</f>
        <v>4613.305455993628</v>
      </c>
      <c r="O128" s="5">
        <f>'Tot.EdEXP'!O128/ADM!O128</f>
        <v>4513.81582697201</v>
      </c>
      <c r="P128" s="5">
        <f>'Tot.EdEXP'!P128/ADM!P128</f>
        <v>4631.311851489028</v>
      </c>
      <c r="Q128" s="5">
        <f>'Tot.EdEXP'!Q128/ADM!Q128</f>
        <v>4739.275668345603</v>
      </c>
      <c r="R128" s="5">
        <f>'Tot.EdEXP'!R128/ADM!R128</f>
        <v>4895.631787330317</v>
      </c>
      <c r="S128" s="5">
        <f>'Tot.EdEXP'!S128/ADM!S128</f>
        <v>5016.7749586321015</v>
      </c>
      <c r="T128" s="5">
        <f>'Tot.EdEXP'!T128/ADM!T128</f>
        <v>5211.282576866764</v>
      </c>
      <c r="U128" s="5">
        <f>'Tot.EdEXP'!U128/ADM!U128</f>
        <v>5449.192599277978</v>
      </c>
      <c r="V128" s="5">
        <f>'Tot.EdEXP'!V128/ADM!V128</f>
        <v>5634.7118176962795</v>
      </c>
      <c r="W128" s="5">
        <f>'Tot.EdEXP'!W128/ADM!W128</f>
        <v>5939.182444444445</v>
      </c>
      <c r="X128" s="5">
        <f>'Tot.EdEXP'!X128/ADM!X128</f>
        <v>6569.179640936687</v>
      </c>
    </row>
    <row r="129" spans="1:24" ht="12">
      <c r="A129">
        <v>114</v>
      </c>
      <c r="B129" s="1" t="s">
        <v>216</v>
      </c>
      <c r="C129" s="5">
        <f>'Tot.EdEXP'!C129/ADM!C129</f>
        <v>1813.479704589018</v>
      </c>
      <c r="D129" s="5">
        <f>'Tot.EdEXP'!D129/ADM!D129</f>
        <v>2155.4288333004315</v>
      </c>
      <c r="E129" s="5">
        <f>'Tot.EdEXP'!E129/ADM!E129</f>
        <v>2260.2345937978343</v>
      </c>
      <c r="F129" s="5">
        <f>'Tot.EdEXP'!F129/ADM!F129</f>
        <v>2588.981646385111</v>
      </c>
      <c r="G129" s="5">
        <f>'Tot.EdEXP'!G129/ADM!G129</f>
        <v>2740.0841129443784</v>
      </c>
      <c r="H129" s="5">
        <f>'Tot.EdEXP'!H129/ADM!H129</f>
        <v>3096.3010577247665</v>
      </c>
      <c r="I129" s="5">
        <f>'Tot.EdEXP'!I129/ADM!I129</f>
        <v>3531.3016949152543</v>
      </c>
      <c r="J129" s="5">
        <f>'Tot.EdEXP'!J129/ADM!J129</f>
        <v>3859.197405917916</v>
      </c>
      <c r="K129" s="5">
        <f>'Tot.EdEXP'!K129/ADM!K129</f>
        <v>4274.308176749948</v>
      </c>
      <c r="L129" s="5">
        <f>'Tot.EdEXP'!L129/ADM!L129</f>
        <v>4612.639559836311</v>
      </c>
      <c r="M129" s="5">
        <f>'Tot.EdEXP'!M129/ADM!M129</f>
        <v>5140.283953029454</v>
      </c>
      <c r="N129" s="5">
        <f>'Tot.EdEXP'!N129/ADM!N129</f>
        <v>5298.5807044337325</v>
      </c>
      <c r="O129" s="5">
        <f>'Tot.EdEXP'!O129/ADM!O129</f>
        <v>5426.079977708116</v>
      </c>
      <c r="P129" s="5">
        <f>'Tot.EdEXP'!P129/ADM!P129</f>
        <v>5503.346318552441</v>
      </c>
      <c r="Q129" s="5">
        <f>'Tot.EdEXP'!Q129/ADM!Q129</f>
        <v>5630.884040065304</v>
      </c>
      <c r="R129" s="5">
        <f>'Tot.EdEXP'!R129/ADM!R129</f>
        <v>5720.720591733892</v>
      </c>
      <c r="S129" s="5">
        <f>'Tot.EdEXP'!S129/ADM!S129</f>
        <v>5697.212265937303</v>
      </c>
      <c r="T129" s="5">
        <f>'Tot.EdEXP'!T129/ADM!T129</f>
        <v>6010.700120548393</v>
      </c>
      <c r="U129" s="5">
        <f>'Tot.EdEXP'!U129/ADM!U129</f>
        <v>6262.562101246199</v>
      </c>
      <c r="V129" s="5">
        <f>'Tot.EdEXP'!V129/ADM!V129</f>
        <v>6447.8960259941805</v>
      </c>
      <c r="W129" s="5">
        <f>'Tot.EdEXP'!W129/ADM!W129</f>
        <v>6805.2840221187425</v>
      </c>
      <c r="X129" s="5">
        <f>'Tot.EdEXP'!X129/ADM!X129</f>
        <v>7246.336222333914</v>
      </c>
    </row>
    <row r="130" spans="1:24" ht="12">
      <c r="A130">
        <v>115</v>
      </c>
      <c r="B130" s="1" t="s">
        <v>217</v>
      </c>
      <c r="C130" s="5">
        <f>'Tot.EdEXP'!C130/ADM!C130</f>
        <v>1292.970926476289</v>
      </c>
      <c r="D130" s="5">
        <f>'Tot.EdEXP'!D130/ADM!D130</f>
        <v>1579.8813693219224</v>
      </c>
      <c r="E130" s="5">
        <f>'Tot.EdEXP'!E130/ADM!E130</f>
        <v>1673.7013336925772</v>
      </c>
      <c r="F130" s="5">
        <f>'Tot.EdEXP'!F130/ADM!F130</f>
        <v>1840.4103126714208</v>
      </c>
      <c r="G130" s="5">
        <f>'Tot.EdEXP'!G130/ADM!G130</f>
        <v>2085.484403669725</v>
      </c>
      <c r="H130" s="5">
        <f>'Tot.EdEXP'!H130/ADM!H130</f>
        <v>2375.4890078102403</v>
      </c>
      <c r="I130" s="5">
        <f>'Tot.EdEXP'!I130/ADM!I130</f>
        <v>2728.3988612526223</v>
      </c>
      <c r="J130" s="5">
        <f>'Tot.EdEXP'!J130/ADM!J130</f>
        <v>3036.803409446356</v>
      </c>
      <c r="K130" s="5">
        <f>'Tot.EdEXP'!K130/ADM!K130</f>
        <v>3302.1973152191495</v>
      </c>
      <c r="L130" s="5">
        <f>'Tot.EdEXP'!L130/ADM!L130</f>
        <v>3602.452558454761</v>
      </c>
      <c r="M130" s="5">
        <f>'Tot.EdEXP'!M130/ADM!M130</f>
        <v>4149.987239619985</v>
      </c>
      <c r="N130" s="5">
        <f>'Tot.EdEXP'!N130/ADM!N130</f>
        <v>4446.4225018234865</v>
      </c>
      <c r="O130" s="5">
        <f>'Tot.EdEXP'!O130/ADM!O130</f>
        <v>4351.0619536607965</v>
      </c>
      <c r="P130" s="5">
        <f>'Tot.EdEXP'!P130/ADM!P130</f>
        <v>4474.240625587076</v>
      </c>
      <c r="Q130" s="5">
        <f>'Tot.EdEXP'!Q130/ADM!Q130</f>
        <v>4629.691595990748</v>
      </c>
      <c r="R130" s="5">
        <f>'Tot.EdEXP'!R130/ADM!R130</f>
        <v>4902.948041876696</v>
      </c>
      <c r="S130" s="5">
        <f>'Tot.EdEXP'!S130/ADM!S130</f>
        <v>5181.4369466850285</v>
      </c>
      <c r="T130" s="5">
        <f>'Tot.EdEXP'!T130/ADM!T130</f>
        <v>5281.6611263199065</v>
      </c>
      <c r="U130" s="5">
        <f>'Tot.EdEXP'!U130/ADM!U130</f>
        <v>5689.152982870643</v>
      </c>
      <c r="V130" s="5">
        <f>'Tot.EdEXP'!V130/ADM!V130</f>
        <v>5871.046872756282</v>
      </c>
      <c r="W130" s="5">
        <f>'Tot.EdEXP'!W130/ADM!W130</f>
        <v>6223.417684758662</v>
      </c>
      <c r="X130" s="5">
        <f>'Tot.EdEXP'!X130/ADM!X130</f>
        <v>7096.601279630374</v>
      </c>
    </row>
    <row r="131" spans="1:24" ht="12">
      <c r="A131">
        <v>116</v>
      </c>
      <c r="B131" s="1" t="s">
        <v>218</v>
      </c>
      <c r="C131" s="5">
        <f>'Tot.EdEXP'!C131/ADM!C131</f>
        <v>1383.1137152777778</v>
      </c>
      <c r="D131" s="5">
        <f>'Tot.EdEXP'!D131/ADM!D131</f>
        <v>1683.3593189964158</v>
      </c>
      <c r="E131" s="5">
        <f>'Tot.EdEXP'!E131/ADM!E131</f>
        <v>1979.385269121813</v>
      </c>
      <c r="F131" s="5">
        <f>'Tot.EdEXP'!F131/ADM!F131</f>
        <v>2247.3940839694656</v>
      </c>
      <c r="G131" s="5">
        <f>'Tot.EdEXP'!G131/ADM!G131</f>
        <v>2319.3943798449613</v>
      </c>
      <c r="H131" s="5">
        <f>'Tot.EdEXP'!H131/ADM!H131</f>
        <v>2797.8966900702108</v>
      </c>
      <c r="I131" s="5">
        <f>'Tot.EdEXP'!I131/ADM!I131</f>
        <v>3117.120545073375</v>
      </c>
      <c r="J131" s="5">
        <f>'Tot.EdEXP'!J131/ADM!J131</f>
        <v>3516.241530054645</v>
      </c>
      <c r="K131" s="5">
        <f>'Tot.EdEXP'!K131/ADM!K131</f>
        <v>3684.8410311493017</v>
      </c>
      <c r="L131" s="5">
        <f>'Tot.EdEXP'!L131/ADM!L131</f>
        <v>4201.980603448276</v>
      </c>
      <c r="M131" s="5">
        <f>'Tot.EdEXP'!M131/ADM!M131</f>
        <v>4648.324815618222</v>
      </c>
      <c r="N131" s="5">
        <f>'Tot.EdEXP'!N131/ADM!N131</f>
        <v>4685.5222457627115</v>
      </c>
      <c r="O131" s="5">
        <f>'Tot.EdEXP'!O131/ADM!O131</f>
        <v>4700.610997983871</v>
      </c>
      <c r="P131" s="5">
        <f>'Tot.EdEXP'!P131/ADM!P131</f>
        <v>4932.233827893176</v>
      </c>
      <c r="Q131" s="5">
        <f>'Tot.EdEXP'!Q131/ADM!Q131</f>
        <v>4803.494930875576</v>
      </c>
      <c r="R131" s="5">
        <f>'Tot.EdEXP'!R131/ADM!R131</f>
        <v>5455.5407554671965</v>
      </c>
      <c r="S131" s="5">
        <f>'Tot.EdEXP'!S131/ADM!S131</f>
        <v>5540.247332686712</v>
      </c>
      <c r="T131" s="5">
        <f>'Tot.EdEXP'!T131/ADM!T131</f>
        <v>5854.4751434034415</v>
      </c>
      <c r="U131" s="5">
        <f>'Tot.EdEXP'!U131/ADM!U131</f>
        <v>6264.4129821260585</v>
      </c>
      <c r="V131" s="5">
        <f>'Tot.EdEXP'!V131/ADM!V131</f>
        <v>6361.235654648956</v>
      </c>
      <c r="W131" s="5">
        <f>'Tot.EdEXP'!W131/ADM!W131</f>
        <v>6975.562297165201</v>
      </c>
      <c r="X131" s="5">
        <f>'Tot.EdEXP'!X131/ADM!X131</f>
        <v>7713.410866995074</v>
      </c>
    </row>
    <row r="132" spans="1:24" ht="12">
      <c r="A132">
        <v>117</v>
      </c>
      <c r="B132" s="1" t="s">
        <v>135</v>
      </c>
      <c r="C132" s="5">
        <f>'Tot.EdEXP'!C132/ADM!C132</f>
        <v>1592.0268895348838</v>
      </c>
      <c r="D132" s="5">
        <f>'Tot.EdEXP'!D132/ADM!D132</f>
        <v>1981.0256991685562</v>
      </c>
      <c r="E132" s="5">
        <f>'Tot.EdEXP'!E132/ADM!E132</f>
        <v>2162.835925349922</v>
      </c>
      <c r="F132" s="5">
        <f>'Tot.EdEXP'!F132/ADM!F132</f>
        <v>2235.1144435674823</v>
      </c>
      <c r="G132" s="5">
        <f>'Tot.EdEXP'!G132/ADM!G132</f>
        <v>2390.262691377921</v>
      </c>
      <c r="H132" s="5">
        <f>'Tot.EdEXP'!H132/ADM!H132</f>
        <v>2522.2445870088213</v>
      </c>
      <c r="I132" s="5">
        <f>'Tot.EdEXP'!I132/ADM!I132</f>
        <v>2720.4886095836605</v>
      </c>
      <c r="J132" s="5">
        <f>'Tot.EdEXP'!J132/ADM!J132</f>
        <v>2949.1828885400314</v>
      </c>
      <c r="K132" s="5">
        <f>'Tot.EdEXP'!K132/ADM!K132</f>
        <v>3202.3241324921137</v>
      </c>
      <c r="L132" s="5">
        <f>'Tot.EdEXP'!L132/ADM!L132</f>
        <v>3470.844217151849</v>
      </c>
      <c r="M132" s="5">
        <f>'Tot.EdEXP'!M132/ADM!M132</f>
        <v>3803.2950981932445</v>
      </c>
      <c r="N132" s="5">
        <f>'Tot.EdEXP'!N132/ADM!N132</f>
        <v>4018.2172549019606</v>
      </c>
      <c r="O132" s="5">
        <f>'Tot.EdEXP'!O132/ADM!O132</f>
        <v>4048.7961627906975</v>
      </c>
      <c r="P132" s="5">
        <f>'Tot.EdEXP'!P132/ADM!P132</f>
        <v>4182.012736205593</v>
      </c>
      <c r="Q132" s="5">
        <f>'Tot.EdEXP'!Q132/ADM!Q132</f>
        <v>4375.715589353612</v>
      </c>
      <c r="R132" s="5">
        <f>'Tot.EdEXP'!R132/ADM!R132</f>
        <v>4803.001564945227</v>
      </c>
      <c r="S132" s="5">
        <f>'Tot.EdEXP'!S132/ADM!S132</f>
        <v>4942.252314814815</v>
      </c>
      <c r="T132" s="5">
        <f>'Tot.EdEXP'!T132/ADM!T132</f>
        <v>5004.458914728682</v>
      </c>
      <c r="U132" s="5">
        <f>'Tot.EdEXP'!U132/ADM!U132</f>
        <v>5166.450862715679</v>
      </c>
      <c r="V132" s="5">
        <f>'Tot.EdEXP'!V132/ADM!V132</f>
        <v>6027.290597826087</v>
      </c>
      <c r="W132" s="5">
        <f>'Tot.EdEXP'!W132/ADM!W132</f>
        <v>6347.023534136546</v>
      </c>
      <c r="X132" s="5">
        <f>'Tot.EdEXP'!X132/ADM!X132</f>
        <v>6607.751641313051</v>
      </c>
    </row>
    <row r="133" spans="1:24" ht="12">
      <c r="A133">
        <v>118</v>
      </c>
      <c r="B133" s="1" t="s">
        <v>136</v>
      </c>
      <c r="C133" s="5">
        <f>'Tot.EdEXP'!C133/ADM!C133</f>
        <v>1769.114396807531</v>
      </c>
      <c r="D133" s="5">
        <f>'Tot.EdEXP'!D133/ADM!D133</f>
        <v>2115.9549101827406</v>
      </c>
      <c r="E133" s="5">
        <f>'Tot.EdEXP'!E133/ADM!E133</f>
        <v>2279.4584851082063</v>
      </c>
      <c r="F133" s="5">
        <f>'Tot.EdEXP'!F133/ADM!F133</f>
        <v>2569.704103074541</v>
      </c>
      <c r="G133" s="5">
        <f>'Tot.EdEXP'!G133/ADM!G133</f>
        <v>2919.8816414686826</v>
      </c>
      <c r="H133" s="5">
        <f>'Tot.EdEXP'!H133/ADM!H133</f>
        <v>3436.5252731245446</v>
      </c>
      <c r="I133" s="5">
        <f>'Tot.EdEXP'!I133/ADM!I133</f>
        <v>3873.973968996783</v>
      </c>
      <c r="J133" s="5">
        <f>'Tot.EdEXP'!J133/ADM!J133</f>
        <v>4040.1591509988248</v>
      </c>
      <c r="K133" s="5">
        <f>'Tot.EdEXP'!K133/ADM!K133</f>
        <v>4310.068488023952</v>
      </c>
      <c r="L133" s="5">
        <f>'Tot.EdEXP'!L133/ADM!L133</f>
        <v>4507.950688246861</v>
      </c>
      <c r="M133" s="5">
        <f>'Tot.EdEXP'!M133/ADM!M133</f>
        <v>4808.063579790046</v>
      </c>
      <c r="N133" s="5">
        <f>'Tot.EdEXP'!N133/ADM!N133</f>
        <v>4939.133936583907</v>
      </c>
      <c r="O133" s="5">
        <f>'Tot.EdEXP'!O133/ADM!O133</f>
        <v>4955.122635792309</v>
      </c>
      <c r="P133" s="5">
        <f>'Tot.EdEXP'!P133/ADM!P133</f>
        <v>5153.150612927192</v>
      </c>
      <c r="Q133" s="5">
        <f>'Tot.EdEXP'!Q133/ADM!Q133</f>
        <v>5349.280859202589</v>
      </c>
      <c r="R133" s="5">
        <f>'Tot.EdEXP'!R133/ADM!R133</f>
        <v>5488.421755307507</v>
      </c>
      <c r="S133" s="5">
        <f>'Tot.EdEXP'!S133/ADM!S133</f>
        <v>5745.884821687446</v>
      </c>
      <c r="T133" s="5">
        <f>'Tot.EdEXP'!T133/ADM!T133</f>
        <v>5997.8879879448905</v>
      </c>
      <c r="U133" s="5">
        <f>'Tot.EdEXP'!U133/ADM!U133</f>
        <v>6264.420071684588</v>
      </c>
      <c r="V133" s="5">
        <f>'Tot.EdEXP'!V133/ADM!V133</f>
        <v>6392.064993868571</v>
      </c>
      <c r="W133" s="5">
        <f>'Tot.EdEXP'!W133/ADM!W133</f>
        <v>6811.577312207419</v>
      </c>
      <c r="X133" s="5">
        <f>'Tot.EdEXP'!X133/ADM!X133</f>
        <v>7151.104301129415</v>
      </c>
    </row>
    <row r="134" spans="1:24" ht="12">
      <c r="A134">
        <v>119</v>
      </c>
      <c r="B134" s="1" t="s">
        <v>219</v>
      </c>
      <c r="C134" s="5">
        <f>'Tot.EdEXP'!C134/ADM!C134</f>
        <v>1602.0002879355025</v>
      </c>
      <c r="D134" s="5">
        <f>'Tot.EdEXP'!D134/ADM!D134</f>
        <v>2003.631150015092</v>
      </c>
      <c r="E134" s="5">
        <f>'Tot.EdEXP'!E134/ADM!E134</f>
        <v>2154.527734738147</v>
      </c>
      <c r="F134" s="5">
        <f>'Tot.EdEXP'!F134/ADM!F134</f>
        <v>2410.376868096166</v>
      </c>
      <c r="G134" s="5">
        <f>'Tot.EdEXP'!G134/ADM!G134</f>
        <v>2607.4506466984344</v>
      </c>
      <c r="H134" s="5">
        <f>'Tot.EdEXP'!H134/ADM!H134</f>
        <v>2890.2108262108263</v>
      </c>
      <c r="I134" s="5">
        <f>'Tot.EdEXP'!I134/ADM!I134</f>
        <v>3076.2149059334297</v>
      </c>
      <c r="J134" s="5">
        <f>'Tot.EdEXP'!J134/ADM!J134</f>
        <v>3241.1177330895794</v>
      </c>
      <c r="K134" s="5">
        <f>'Tot.EdEXP'!K134/ADM!K134</f>
        <v>3713.0712686567163</v>
      </c>
      <c r="L134" s="5">
        <f>'Tot.EdEXP'!L134/ADM!L134</f>
        <v>3972.2109518559355</v>
      </c>
      <c r="M134" s="5">
        <f>'Tot.EdEXP'!M134/ADM!M134</f>
        <v>4286.352492774567</v>
      </c>
      <c r="N134" s="5">
        <f>'Tot.EdEXP'!N134/ADM!N134</f>
        <v>4451.967399007796</v>
      </c>
      <c r="O134" s="5">
        <f>'Tot.EdEXP'!O134/ADM!O134</f>
        <v>4350.794271443335</v>
      </c>
      <c r="P134" s="5">
        <f>'Tot.EdEXP'!P134/ADM!P134</f>
        <v>4715.062703310833</v>
      </c>
      <c r="Q134" s="5">
        <f>'Tot.EdEXP'!Q134/ADM!Q134</f>
        <v>4802.193933526944</v>
      </c>
      <c r="R134" s="5">
        <f>'Tot.EdEXP'!R134/ADM!R134</f>
        <v>4887.56446991404</v>
      </c>
      <c r="S134" s="5">
        <f>'Tot.EdEXP'!S134/ADM!S134</f>
        <v>5018.897677338356</v>
      </c>
      <c r="T134" s="5">
        <f>'Tot.EdEXP'!T134/ADM!T134</f>
        <v>5328.5640386413215</v>
      </c>
      <c r="U134" s="5">
        <f>'Tot.EdEXP'!U134/ADM!U134</f>
        <v>5616.1487577639755</v>
      </c>
      <c r="V134" s="5">
        <f>'Tot.EdEXP'!V134/ADM!V134</f>
        <v>6106.974421085661</v>
      </c>
      <c r="W134" s="5">
        <f>'Tot.EdEXP'!W134/ADM!W134</f>
        <v>6685.228000652316</v>
      </c>
      <c r="X134" s="5">
        <f>'Tot.EdEXP'!X134/ADM!X134</f>
        <v>7281.646685411843</v>
      </c>
    </row>
    <row r="135" spans="1:24" ht="12">
      <c r="A135">
        <v>120</v>
      </c>
      <c r="B135" s="1" t="s">
        <v>220</v>
      </c>
      <c r="C135" s="5">
        <f>'Tot.EdEXP'!C135/ADM!C135</f>
        <v>1423.200344102466</v>
      </c>
      <c r="D135" s="5">
        <f>'Tot.EdEXP'!D135/ADM!D135</f>
        <v>1796.6924065651572</v>
      </c>
      <c r="E135" s="5">
        <f>'Tot.EdEXP'!E135/ADM!E135</f>
        <v>2059.3844901282314</v>
      </c>
      <c r="F135" s="5">
        <f>'Tot.EdEXP'!F135/ADM!F135</f>
        <v>2210.4800083298624</v>
      </c>
      <c r="G135" s="5">
        <f>'Tot.EdEXP'!G135/ADM!G135</f>
        <v>2489.6375082110794</v>
      </c>
      <c r="H135" s="5">
        <f>'Tot.EdEXP'!H135/ADM!H135</f>
        <v>2747.0088583767024</v>
      </c>
      <c r="I135" s="5">
        <f>'Tot.EdEXP'!I135/ADM!I135</f>
        <v>3055.1803477112676</v>
      </c>
      <c r="J135" s="5">
        <f>'Tot.EdEXP'!J135/ADM!J135</f>
        <v>3212.262157141296</v>
      </c>
      <c r="K135" s="5">
        <f>'Tot.EdEXP'!K135/ADM!K135</f>
        <v>3561.557846255072</v>
      </c>
      <c r="L135" s="5">
        <f>'Tot.EdEXP'!L135/ADM!L135</f>
        <v>3886.8535884109256</v>
      </c>
      <c r="M135" s="5">
        <f>'Tot.EdEXP'!M135/ADM!M135</f>
        <v>4621.857322695035</v>
      </c>
      <c r="N135" s="5">
        <f>'Tot.EdEXP'!N135/ADM!N135</f>
        <v>4947.870580532519</v>
      </c>
      <c r="O135" s="5">
        <f>'Tot.EdEXP'!O135/ADM!O135</f>
        <v>4590.651212121212</v>
      </c>
      <c r="P135" s="5">
        <f>'Tot.EdEXP'!P135/ADM!P135</f>
        <v>4817.601444339325</v>
      </c>
      <c r="Q135" s="5">
        <f>'Tot.EdEXP'!Q135/ADM!Q135</f>
        <v>4901.163055755211</v>
      </c>
      <c r="R135" s="5">
        <f>'Tot.EdEXP'!R135/ADM!R135</f>
        <v>5095.205358928214</v>
      </c>
      <c r="S135" s="5">
        <f>'Tot.EdEXP'!S135/ADM!S135</f>
        <v>5009.1969251860555</v>
      </c>
      <c r="T135" s="5">
        <f>'Tot.EdEXP'!T135/ADM!T135</f>
        <v>5342.1826312752455</v>
      </c>
      <c r="U135" s="5">
        <f>'Tot.EdEXP'!U135/ADM!U135</f>
        <v>5586.761161351737</v>
      </c>
      <c r="V135" s="5">
        <f>'Tot.EdEXP'!V135/ADM!V135</f>
        <v>5812.460815442561</v>
      </c>
      <c r="W135" s="5">
        <f>'Tot.EdEXP'!W135/ADM!W135</f>
        <v>6260.942506598793</v>
      </c>
      <c r="X135" s="5">
        <f>'Tot.EdEXP'!X135/ADM!X135</f>
        <v>6738.978187563899</v>
      </c>
    </row>
    <row r="136" spans="1:24" ht="12">
      <c r="A136">
        <v>121</v>
      </c>
      <c r="B136" s="1" t="s">
        <v>221</v>
      </c>
      <c r="C136" s="5">
        <f>'Tot.EdEXP'!C136/ADM!C136</f>
        <v>1615.3214821482147</v>
      </c>
      <c r="D136" s="5">
        <f>'Tot.EdEXP'!D136/ADM!D136</f>
        <v>1984.6048436541998</v>
      </c>
      <c r="E136" s="5">
        <f>'Tot.EdEXP'!E136/ADM!E136</f>
        <v>1966.6382649109219</v>
      </c>
      <c r="F136" s="5">
        <f>'Tot.EdEXP'!F136/ADM!F136</f>
        <v>2174.710554951034</v>
      </c>
      <c r="G136" s="5">
        <f>'Tot.EdEXP'!G136/ADM!G136</f>
        <v>2414.29387561323</v>
      </c>
      <c r="H136" s="5">
        <f>'Tot.EdEXP'!H136/ADM!H136</f>
        <v>2670.5638434392044</v>
      </c>
      <c r="I136" s="5">
        <f>'Tot.EdEXP'!I136/ADM!I136</f>
        <v>2780.935362461136</v>
      </c>
      <c r="J136" s="5">
        <f>'Tot.EdEXP'!J136/ADM!J136</f>
        <v>3085.9787340924313</v>
      </c>
      <c r="K136" s="5">
        <f>'Tot.EdEXP'!K136/ADM!K136</f>
        <v>3456.481733962594</v>
      </c>
      <c r="L136" s="5">
        <f>'Tot.EdEXP'!L136/ADM!L136</f>
        <v>3478.8351589154245</v>
      </c>
      <c r="M136" s="5">
        <f>'Tot.EdEXP'!M136/ADM!M136</f>
        <v>3883.4351385297377</v>
      </c>
      <c r="N136" s="5">
        <f>'Tot.EdEXP'!N136/ADM!N136</f>
        <v>4120.051560121766</v>
      </c>
      <c r="O136" s="5">
        <f>'Tot.EdEXP'!O136/ADM!O136</f>
        <v>3984.180120268139</v>
      </c>
      <c r="P136" s="5">
        <f>'Tot.EdEXP'!P136/ADM!P136</f>
        <v>4257.508294010889</v>
      </c>
      <c r="Q136" s="5">
        <f>'Tot.EdEXP'!Q136/ADM!Q136</f>
        <v>4443.947257827274</v>
      </c>
      <c r="R136" s="5">
        <f>'Tot.EdEXP'!R136/ADM!R136</f>
        <v>4658.280168776371</v>
      </c>
      <c r="S136" s="5">
        <f>'Tot.EdEXP'!S136/ADM!S136</f>
        <v>4826.616189662537</v>
      </c>
      <c r="T136" s="5">
        <f>'Tot.EdEXP'!T136/ADM!T136</f>
        <v>5314.239021192921</v>
      </c>
      <c r="U136" s="5">
        <f>'Tot.EdEXP'!U136/ADM!U136</f>
        <v>5670.603263299061</v>
      </c>
      <c r="V136" s="5">
        <f>'Tot.EdEXP'!V136/ADM!V136</f>
        <v>6593.655268448709</v>
      </c>
      <c r="W136" s="5">
        <f>'Tot.EdEXP'!W136/ADM!W136</f>
        <v>6210.918534502654</v>
      </c>
      <c r="X136" s="5">
        <f>'Tot.EdEXP'!X136/ADM!X136</f>
        <v>6431.620061190869</v>
      </c>
    </row>
    <row r="137" spans="1:24" ht="12">
      <c r="A137">
        <v>122</v>
      </c>
      <c r="B137" s="1" t="s">
        <v>222</v>
      </c>
      <c r="C137" s="5">
        <f>'Tot.EdEXP'!C137/ADM!C137</f>
        <v>1410.7162449294958</v>
      </c>
      <c r="D137" s="5">
        <f>'Tot.EdEXP'!D137/ADM!D137</f>
        <v>1755.7683313515656</v>
      </c>
      <c r="E137" s="5">
        <f>'Tot.EdEXP'!E137/ADM!E137</f>
        <v>1860.82426189998</v>
      </c>
      <c r="F137" s="5">
        <f>'Tot.EdEXP'!F137/ADM!F137</f>
        <v>2047.0157131345688</v>
      </c>
      <c r="G137" s="5">
        <f>'Tot.EdEXP'!G137/ADM!G137</f>
        <v>2198.2224498156493</v>
      </c>
      <c r="H137" s="5">
        <f>'Tot.EdEXP'!H137/ADM!H137</f>
        <v>2382.667150559934</v>
      </c>
      <c r="I137" s="5">
        <f>'Tot.EdEXP'!I137/ADM!I137</f>
        <v>2694.546312178388</v>
      </c>
      <c r="J137" s="5">
        <f>'Tot.EdEXP'!J137/ADM!J137</f>
        <v>2960.1019867549667</v>
      </c>
      <c r="K137" s="5">
        <f>'Tot.EdEXP'!K137/ADM!K137</f>
        <v>3205.546254512635</v>
      </c>
      <c r="L137" s="5">
        <f>'Tot.EdEXP'!L137/ADM!L137</f>
        <v>3562.0320093457944</v>
      </c>
      <c r="M137" s="5">
        <f>'Tot.EdEXP'!M137/ADM!M137</f>
        <v>4048.1091541079245</v>
      </c>
      <c r="N137" s="5">
        <f>'Tot.EdEXP'!N137/ADM!N137</f>
        <v>4553.08875739645</v>
      </c>
      <c r="O137" s="5">
        <f>'Tot.EdEXP'!O137/ADM!O137</f>
        <v>4580.01830416564</v>
      </c>
      <c r="P137" s="5">
        <f>'Tot.EdEXP'!P137/ADM!P137</f>
        <v>4820.212733467946</v>
      </c>
      <c r="Q137" s="5">
        <f>'Tot.EdEXP'!Q137/ADM!Q137</f>
        <v>4798.874298827129</v>
      </c>
      <c r="R137" s="5">
        <f>'Tot.EdEXP'!R137/ADM!R137</f>
        <v>5023.215483870968</v>
      </c>
      <c r="S137" s="5">
        <f>'Tot.EdEXP'!S137/ADM!S137</f>
        <v>5604.296113989637</v>
      </c>
      <c r="T137" s="5">
        <f>'Tot.EdEXP'!T137/ADM!T137</f>
        <v>5430.015641293014</v>
      </c>
      <c r="U137" s="5">
        <f>'Tot.EdEXP'!U137/ADM!U137</f>
        <v>5572.054670912951</v>
      </c>
      <c r="V137" s="5">
        <f>'Tot.EdEXP'!V137/ADM!V137</f>
        <v>6045.591732473811</v>
      </c>
      <c r="W137" s="5">
        <f>'Tot.EdEXP'!W137/ADM!W137</f>
        <v>6294.246762629005</v>
      </c>
      <c r="X137" s="5">
        <f>'Tot.EdEXP'!X137/ADM!X137</f>
        <v>6764.409718656104</v>
      </c>
    </row>
    <row r="138" spans="1:24" ht="12">
      <c r="A138">
        <v>123</v>
      </c>
      <c r="B138" s="1" t="s">
        <v>223</v>
      </c>
      <c r="C138" s="5">
        <f>'Tot.EdEXP'!C138/ADM!C138</f>
        <v>1389.37283345893</v>
      </c>
      <c r="D138" s="5">
        <f>'Tot.EdEXP'!D138/ADM!D138</f>
        <v>1758.1001363724918</v>
      </c>
      <c r="E138" s="5">
        <f>'Tot.EdEXP'!E138/ADM!E138</f>
        <v>1959.0867570801754</v>
      </c>
      <c r="F138" s="5">
        <f>'Tot.EdEXP'!F138/ADM!F138</f>
        <v>2221.5373870172557</v>
      </c>
      <c r="G138" s="5">
        <f>'Tot.EdEXP'!G138/ADM!G138</f>
        <v>2358.8677358883565</v>
      </c>
      <c r="H138" s="5">
        <f>'Tot.EdEXP'!H138/ADM!H138</f>
        <v>2828.708095540055</v>
      </c>
      <c r="I138" s="5">
        <f>'Tot.EdEXP'!I138/ADM!I138</f>
        <v>3209.4684188215347</v>
      </c>
      <c r="J138" s="5">
        <f>'Tot.EdEXP'!J138/ADM!J138</f>
        <v>3413.0773141283626</v>
      </c>
      <c r="K138" s="5">
        <f>'Tot.EdEXP'!K138/ADM!K138</f>
        <v>3794.2580988917307</v>
      </c>
      <c r="L138" s="5">
        <f>'Tot.EdEXP'!L138/ADM!L138</f>
        <v>4056.368251236825</v>
      </c>
      <c r="M138" s="5">
        <f>'Tot.EdEXP'!M138/ADM!M138</f>
        <v>4486.309132653061</v>
      </c>
      <c r="N138" s="5">
        <f>'Tot.EdEXP'!N138/ADM!N138</f>
        <v>4698.402879198831</v>
      </c>
      <c r="O138" s="5">
        <f>'Tot.EdEXP'!O138/ADM!O138</f>
        <v>4595.171735366859</v>
      </c>
      <c r="P138" s="5">
        <f>'Tot.EdEXP'!P138/ADM!P138</f>
        <v>4703.182994706841</v>
      </c>
      <c r="Q138" s="5">
        <f>'Tot.EdEXP'!Q138/ADM!Q138</f>
        <v>4849.235645933014</v>
      </c>
      <c r="R138" s="5">
        <f>'Tot.EdEXP'!R138/ADM!R138</f>
        <v>4969.6711746522415</v>
      </c>
      <c r="S138" s="5">
        <f>'Tot.EdEXP'!S138/ADM!S138</f>
        <v>5141.574415510359</v>
      </c>
      <c r="T138" s="5">
        <f>'Tot.EdEXP'!T138/ADM!T138</f>
        <v>5556.59706822026</v>
      </c>
      <c r="U138" s="5">
        <f>'Tot.EdEXP'!U138/ADM!U138</f>
        <v>5811.296337817638</v>
      </c>
      <c r="V138" s="5">
        <f>'Tot.EdEXP'!V138/ADM!V138</f>
        <v>5955.126122182902</v>
      </c>
      <c r="W138" s="5">
        <f>'Tot.EdEXP'!W138/ADM!W138</f>
        <v>6369.605909345271</v>
      </c>
      <c r="X138" s="5">
        <f>'Tot.EdEXP'!X138/ADM!X138</f>
        <v>6771.870257258361</v>
      </c>
    </row>
    <row r="139" spans="1:24" ht="12">
      <c r="A139">
        <v>124</v>
      </c>
      <c r="B139" s="1" t="s">
        <v>224</v>
      </c>
      <c r="C139" s="5">
        <f>'Tot.EdEXP'!C139/ADM!C139</f>
        <v>1243.83566841798</v>
      </c>
      <c r="D139" s="5">
        <f>'Tot.EdEXP'!D139/ADM!D139</f>
        <v>1543.5018687397219</v>
      </c>
      <c r="E139" s="5">
        <f>'Tot.EdEXP'!E139/ADM!E139</f>
        <v>1665.476854690374</v>
      </c>
      <c r="F139" s="5">
        <f>'Tot.EdEXP'!F139/ADM!F139</f>
        <v>1859.1805295950155</v>
      </c>
      <c r="G139" s="5">
        <f>'Tot.EdEXP'!G139/ADM!G139</f>
        <v>2127.145737418638</v>
      </c>
      <c r="H139" s="5">
        <f>'Tot.EdEXP'!H139/ADM!H139</f>
        <v>2297.2739088575095</v>
      </c>
      <c r="I139" s="5">
        <f>'Tot.EdEXP'!I139/ADM!I139</f>
        <v>2564.548829701372</v>
      </c>
      <c r="J139" s="5">
        <f>'Tot.EdEXP'!J139/ADM!J139</f>
        <v>2913.0360867406057</v>
      </c>
      <c r="K139" s="5">
        <f>'Tot.EdEXP'!K139/ADM!K139</f>
        <v>3164.5348402447316</v>
      </c>
      <c r="L139" s="5">
        <f>'Tot.EdEXP'!L139/ADM!L139</f>
        <v>3419.186956521739</v>
      </c>
      <c r="M139" s="5">
        <f>'Tot.EdEXP'!M139/ADM!M139</f>
        <v>3835.0189627898612</v>
      </c>
      <c r="N139" s="5">
        <f>'Tot.EdEXP'!N139/ADM!N139</f>
        <v>4010.7060737527113</v>
      </c>
      <c r="O139" s="5">
        <f>'Tot.EdEXP'!O139/ADM!O139</f>
        <v>3974.2533928242874</v>
      </c>
      <c r="P139" s="5">
        <f>'Tot.EdEXP'!P139/ADM!P139</f>
        <v>4325.672299174174</v>
      </c>
      <c r="Q139" s="5">
        <f>'Tot.EdEXP'!Q139/ADM!Q139</f>
        <v>4402.064837436572</v>
      </c>
      <c r="R139" s="5">
        <f>'Tot.EdEXP'!R139/ADM!R139</f>
        <v>4748.486179477471</v>
      </c>
      <c r="S139" s="5">
        <f>'Tot.EdEXP'!S139/ADM!S139</f>
        <v>4927.286778754299</v>
      </c>
      <c r="T139" s="5">
        <f>'Tot.EdEXP'!T139/ADM!T139</f>
        <v>5319.794964028777</v>
      </c>
      <c r="U139" s="5">
        <f>'Tot.EdEXP'!U139/ADM!U139</f>
        <v>5195.013662239089</v>
      </c>
      <c r="V139" s="5">
        <f>'Tot.EdEXP'!V139/ADM!V139</f>
        <v>5515.313833810888</v>
      </c>
      <c r="W139" s="5">
        <f>'Tot.EdEXP'!W139/ADM!W139</f>
        <v>6052.878587060856</v>
      </c>
      <c r="X139" s="5">
        <f>'Tot.EdEXP'!X139/ADM!X139</f>
        <v>6404.2729053000785</v>
      </c>
    </row>
    <row r="140" spans="1:24" ht="12">
      <c r="A140">
        <v>125</v>
      </c>
      <c r="B140" s="1" t="s">
        <v>225</v>
      </c>
      <c r="C140" s="5">
        <f>'Tot.EdEXP'!C140/ADM!C140</f>
        <v>1667.2504509921828</v>
      </c>
      <c r="D140" s="5">
        <f>'Tot.EdEXP'!D140/ADM!D140</f>
        <v>2036.3003466750708</v>
      </c>
      <c r="E140" s="5">
        <f>'Tot.EdEXP'!E140/ADM!E140</f>
        <v>2223.3453694416585</v>
      </c>
      <c r="F140" s="5">
        <f>'Tot.EdEXP'!F140/ADM!F140</f>
        <v>2432.4348777818313</v>
      </c>
      <c r="G140" s="5">
        <f>'Tot.EdEXP'!G140/ADM!G140</f>
        <v>2685.1185983827495</v>
      </c>
      <c r="H140" s="5">
        <f>'Tot.EdEXP'!H140/ADM!H140</f>
        <v>2910.11623246493</v>
      </c>
      <c r="I140" s="5">
        <f>'Tot.EdEXP'!I140/ADM!I140</f>
        <v>3136.607383882493</v>
      </c>
      <c r="J140" s="5">
        <f>'Tot.EdEXP'!J140/ADM!J140</f>
        <v>3359.3116465863454</v>
      </c>
      <c r="K140" s="5">
        <f>'Tot.EdEXP'!K140/ADM!K140</f>
        <v>3761.763740771124</v>
      </c>
      <c r="L140" s="5">
        <f>'Tot.EdEXP'!L140/ADM!L140</f>
        <v>4102.558168316832</v>
      </c>
      <c r="M140" s="5">
        <f>'Tot.EdEXP'!M140/ADM!M140</f>
        <v>4419.519657396211</v>
      </c>
      <c r="N140" s="5">
        <f>'Tot.EdEXP'!N140/ADM!N140</f>
        <v>4686.210670851314</v>
      </c>
      <c r="O140" s="5">
        <f>'Tot.EdEXP'!O140/ADM!O140</f>
        <v>4559.223229246001</v>
      </c>
      <c r="P140" s="5">
        <f>'Tot.EdEXP'!P140/ADM!P140</f>
        <v>4750.506339918003</v>
      </c>
      <c r="Q140" s="5">
        <f>'Tot.EdEXP'!Q140/ADM!Q140</f>
        <v>4973.631693989071</v>
      </c>
      <c r="R140" s="5">
        <f>'Tot.EdEXP'!R140/ADM!R140</f>
        <v>5185.335121602289</v>
      </c>
      <c r="S140" s="5">
        <f>'Tot.EdEXP'!S140/ADM!S140</f>
        <v>5167.5446675900275</v>
      </c>
      <c r="T140" s="5">
        <f>'Tot.EdEXP'!T140/ADM!T140</f>
        <v>5618.305507447177</v>
      </c>
      <c r="U140" s="5">
        <f>'Tot.EdEXP'!U140/ADM!U140</f>
        <v>5876.43275862069</v>
      </c>
      <c r="V140" s="5">
        <f>'Tot.EdEXP'!V140/ADM!V140</f>
        <v>6388.494945480126</v>
      </c>
      <c r="W140" s="5">
        <f>'Tot.EdEXP'!W140/ADM!W140</f>
        <v>6548.049517045455</v>
      </c>
      <c r="X140" s="5">
        <f>'Tot.EdEXP'!X140/ADM!X140</f>
        <v>7118.464157101866</v>
      </c>
    </row>
    <row r="141" spans="1:24" ht="12">
      <c r="A141">
        <v>126</v>
      </c>
      <c r="B141" s="1" t="s">
        <v>226</v>
      </c>
      <c r="C141" s="5">
        <f>'Tot.EdEXP'!C141/ADM!C141</f>
        <v>1284.8857550874689</v>
      </c>
      <c r="D141" s="5">
        <f>'Tot.EdEXP'!D141/ADM!D141</f>
        <v>1596.2058231743401</v>
      </c>
      <c r="E141" s="5">
        <f>'Tot.EdEXP'!E141/ADM!E141</f>
        <v>1798.821993857784</v>
      </c>
      <c r="F141" s="5">
        <f>'Tot.EdEXP'!F141/ADM!F141</f>
        <v>1968.3819201121232</v>
      </c>
      <c r="G141" s="5">
        <f>'Tot.EdEXP'!G141/ADM!G141</f>
        <v>2128.530459770115</v>
      </c>
      <c r="H141" s="5">
        <f>'Tot.EdEXP'!H141/ADM!H141</f>
        <v>2312.591640972936</v>
      </c>
      <c r="I141" s="5">
        <f>'Tot.EdEXP'!I141/ADM!I141</f>
        <v>2525.1550276243092</v>
      </c>
      <c r="J141" s="5">
        <f>'Tot.EdEXP'!J141/ADM!J141</f>
        <v>2785.176788685524</v>
      </c>
      <c r="K141" s="5">
        <f>'Tot.EdEXP'!K141/ADM!K141</f>
        <v>3050.0460083828834</v>
      </c>
      <c r="L141" s="5">
        <f>'Tot.EdEXP'!L141/ADM!L141</f>
        <v>3456.288658840928</v>
      </c>
      <c r="M141" s="5">
        <f>'Tot.EdEXP'!M141/ADM!M141</f>
        <v>3922.0408360797924</v>
      </c>
      <c r="N141" s="5">
        <f>'Tot.EdEXP'!N141/ADM!N141</f>
        <v>3994.8866307541625</v>
      </c>
      <c r="O141" s="5">
        <f>'Tot.EdEXP'!O141/ADM!O141</f>
        <v>3987.658548312529</v>
      </c>
      <c r="P141" s="5">
        <f>'Tot.EdEXP'!P141/ADM!P141</f>
        <v>4154.204932273263</v>
      </c>
      <c r="Q141" s="5">
        <f>'Tot.EdEXP'!Q141/ADM!Q141</f>
        <v>4328.9325031838125</v>
      </c>
      <c r="R141" s="5">
        <f>'Tot.EdEXP'!R141/ADM!R141</f>
        <v>4628.674230035432</v>
      </c>
      <c r="S141" s="5">
        <f>'Tot.EdEXP'!S141/ADM!S141</f>
        <v>4936.608358522802</v>
      </c>
      <c r="T141" s="5">
        <f>'Tot.EdEXP'!T141/ADM!T141</f>
        <v>5234.477813988468</v>
      </c>
      <c r="U141" s="5">
        <f>'Tot.EdEXP'!U141/ADM!U141</f>
        <v>5404.792906941498</v>
      </c>
      <c r="V141" s="5">
        <f>'Tot.EdEXP'!V141/ADM!V141</f>
        <v>5803.161732237908</v>
      </c>
      <c r="W141" s="5">
        <f>'Tot.EdEXP'!W141/ADM!W141</f>
        <v>6370.559706275778</v>
      </c>
      <c r="X141" s="5">
        <f>'Tot.EdEXP'!X141/ADM!X141</f>
        <v>6850.461084056744</v>
      </c>
    </row>
    <row r="142" spans="1:24" ht="12">
      <c r="A142">
        <v>127</v>
      </c>
      <c r="B142" s="1" t="s">
        <v>227</v>
      </c>
      <c r="C142" s="5">
        <f>'Tot.EdEXP'!C142/ADM!C142</f>
        <v>1326.4821557877315</v>
      </c>
      <c r="D142" s="5">
        <f>'Tot.EdEXP'!D142/ADM!D142</f>
        <v>1607.0957119409109</v>
      </c>
      <c r="E142" s="5">
        <f>'Tot.EdEXP'!E142/ADM!E142</f>
        <v>1864.620030816641</v>
      </c>
      <c r="F142" s="5">
        <f>'Tot.EdEXP'!F142/ADM!F142</f>
        <v>2106.3806451612904</v>
      </c>
      <c r="G142" s="5">
        <f>'Tot.EdEXP'!G142/ADM!G142</f>
        <v>2214.8886200987804</v>
      </c>
      <c r="H142" s="5">
        <f>'Tot.EdEXP'!H142/ADM!H142</f>
        <v>2464.3770280965573</v>
      </c>
      <c r="I142" s="5">
        <f>'Tot.EdEXP'!I142/ADM!I142</f>
        <v>3019.8312621359223</v>
      </c>
      <c r="J142" s="5">
        <f>'Tot.EdEXP'!J142/ADM!J142</f>
        <v>3211.8553719008264</v>
      </c>
      <c r="K142" s="5">
        <f>'Tot.EdEXP'!K142/ADM!K142</f>
        <v>3542.9859724844887</v>
      </c>
      <c r="L142" s="5">
        <f>'Tot.EdEXP'!L142/ADM!L142</f>
        <v>3804.161014045906</v>
      </c>
      <c r="M142" s="5">
        <f>'Tot.EdEXP'!M142/ADM!M142</f>
        <v>4334.060280272788</v>
      </c>
      <c r="N142" s="5">
        <f>'Tot.EdEXP'!N142/ADM!N142</f>
        <v>4598.508498922672</v>
      </c>
      <c r="O142" s="5">
        <f>'Tot.EdEXP'!O142/ADM!O142</f>
        <v>4555.591068503636</v>
      </c>
      <c r="P142" s="5">
        <f>'Tot.EdEXP'!P142/ADM!P142</f>
        <v>4694.458901476392</v>
      </c>
      <c r="Q142" s="5">
        <f>'Tot.EdEXP'!Q142/ADM!Q142</f>
        <v>4865.428215422954</v>
      </c>
      <c r="R142" s="5">
        <f>'Tot.EdEXP'!R142/ADM!R142</f>
        <v>4805.506690684509</v>
      </c>
      <c r="S142" s="5">
        <f>'Tot.EdEXP'!S142/ADM!S142</f>
        <v>5020.844211673529</v>
      </c>
      <c r="T142" s="5">
        <f>'Tot.EdEXP'!T142/ADM!T142</f>
        <v>5205.163249985563</v>
      </c>
      <c r="U142" s="5">
        <f>'Tot.EdEXP'!U142/ADM!U142</f>
        <v>5358.583328730045</v>
      </c>
      <c r="V142" s="5">
        <f>'Tot.EdEXP'!V142/ADM!V142</f>
        <v>5676.083883255398</v>
      </c>
      <c r="W142" s="5">
        <f>'Tot.EdEXP'!W142/ADM!W142</f>
        <v>6092.987299529482</v>
      </c>
      <c r="X142" s="5">
        <f>'Tot.EdEXP'!X142/ADM!X142</f>
        <v>6742.314943431953</v>
      </c>
    </row>
    <row r="143" spans="1:24" ht="12">
      <c r="A143">
        <v>128</v>
      </c>
      <c r="B143" s="1" t="s">
        <v>228</v>
      </c>
      <c r="C143" s="5">
        <f>'Tot.EdEXP'!C143/ADM!C143</f>
        <v>2229.1801665404996</v>
      </c>
      <c r="D143" s="5">
        <f>'Tot.EdEXP'!D143/ADM!D143</f>
        <v>2737.501963864886</v>
      </c>
      <c r="E143" s="5">
        <f>'Tot.EdEXP'!E143/ADM!E143</f>
        <v>3104.97542997543</v>
      </c>
      <c r="F143" s="5">
        <f>'Tot.EdEXP'!F143/ADM!F143</f>
        <v>3384.223752151463</v>
      </c>
      <c r="G143" s="5">
        <f>'Tot.EdEXP'!G143/ADM!G143</f>
        <v>3537.880910683012</v>
      </c>
      <c r="H143" s="5">
        <f>'Tot.EdEXP'!H143/ADM!H143</f>
        <v>3754.8230088495575</v>
      </c>
      <c r="I143" s="5">
        <f>'Tot.EdEXP'!I143/ADM!I143</f>
        <v>4092.066037735849</v>
      </c>
      <c r="J143" s="5">
        <f>'Tot.EdEXP'!J143/ADM!J143</f>
        <v>4379.283431455005</v>
      </c>
      <c r="K143" s="5">
        <f>'Tot.EdEXP'!K143/ADM!K143</f>
        <v>4875.587394957984</v>
      </c>
      <c r="L143" s="5">
        <f>'Tot.EdEXP'!L143/ADM!L143</f>
        <v>5674.066037735849</v>
      </c>
      <c r="M143" s="5">
        <f>'Tot.EdEXP'!M143/ADM!M143</f>
        <v>6289.027381370826</v>
      </c>
      <c r="N143" s="5">
        <f>'Tot.EdEXP'!N143/ADM!N143</f>
        <v>6705.376949740034</v>
      </c>
      <c r="O143" s="5">
        <f>'Tot.EdEXP'!O143/ADM!O143</f>
        <v>6384.475361952862</v>
      </c>
      <c r="P143" s="5">
        <f>'Tot.EdEXP'!P143/ADM!P143</f>
        <v>6578.612003311258</v>
      </c>
      <c r="Q143" s="5">
        <f>'Tot.EdEXP'!Q143/ADM!Q143</f>
        <v>7108.2357382550335</v>
      </c>
      <c r="R143" s="5">
        <f>'Tot.EdEXP'!R143/ADM!R143</f>
        <v>6893.340579710145</v>
      </c>
      <c r="S143" s="5">
        <f>'Tot.EdEXP'!S143/ADM!S143</f>
        <v>7701.979671618452</v>
      </c>
      <c r="T143" s="5">
        <f>'Tot.EdEXP'!T143/ADM!T143</f>
        <v>8093.569579288026</v>
      </c>
      <c r="U143" s="5">
        <f>'Tot.EdEXP'!U143/ADM!U143</f>
        <v>8891.398353909464</v>
      </c>
      <c r="V143" s="5">
        <f>'Tot.EdEXP'!V143/ADM!V143</f>
        <v>9407.155389663658</v>
      </c>
      <c r="W143" s="5">
        <f>'Tot.EdEXP'!W143/ADM!W143</f>
        <v>10157.951013400334</v>
      </c>
      <c r="X143" s="5">
        <f>'Tot.EdEXP'!X143/ADM!X143</f>
        <v>10888.331610680449</v>
      </c>
    </row>
    <row r="144" spans="1:24" ht="12">
      <c r="A144">
        <v>129</v>
      </c>
      <c r="B144" s="1" t="s">
        <v>229</v>
      </c>
      <c r="C144" s="5">
        <f>'Tot.EdEXP'!C144/ADM!C144</f>
        <v>1643.7375306623057</v>
      </c>
      <c r="D144" s="5">
        <f>'Tot.EdEXP'!D144/ADM!D144</f>
        <v>2013.365017361111</v>
      </c>
      <c r="E144" s="5">
        <f>'Tot.EdEXP'!E144/ADM!E144</f>
        <v>2214.8293577981653</v>
      </c>
      <c r="F144" s="5">
        <f>'Tot.EdEXP'!F144/ADM!F144</f>
        <v>2373.408203125</v>
      </c>
      <c r="G144" s="5">
        <f>'Tot.EdEXP'!G144/ADM!G144</f>
        <v>2574.400702106319</v>
      </c>
      <c r="H144" s="5">
        <f>'Tot.EdEXP'!H144/ADM!H144</f>
        <v>2969.627513227513</v>
      </c>
      <c r="I144" s="5">
        <f>'Tot.EdEXP'!I144/ADM!I144</f>
        <v>3264.2123552123553</v>
      </c>
      <c r="J144" s="5">
        <f>'Tot.EdEXP'!J144/ADM!J144</f>
        <v>3483</v>
      </c>
      <c r="K144" s="5">
        <f>'Tot.EdEXP'!K144/ADM!K144</f>
        <v>3942.991576413959</v>
      </c>
      <c r="L144" s="5">
        <f>'Tot.EdEXP'!L144/ADM!L144</f>
        <v>4491.761811023622</v>
      </c>
      <c r="M144" s="5">
        <f>'Tot.EdEXP'!M144/ADM!M144</f>
        <v>4740.343292600136</v>
      </c>
      <c r="N144" s="5">
        <f>'Tot.EdEXP'!N144/ADM!N144</f>
        <v>4641.091525423729</v>
      </c>
      <c r="O144" s="5">
        <f>'Tot.EdEXP'!O144/ADM!O144</f>
        <v>4930.591145404664</v>
      </c>
      <c r="P144" s="5">
        <f>'Tot.EdEXP'!P144/ADM!P144</f>
        <v>5312.182323369565</v>
      </c>
      <c r="Q144" s="5">
        <f>'Tot.EdEXP'!Q144/ADM!Q144</f>
        <v>5530.281737949763</v>
      </c>
      <c r="R144" s="5">
        <f>'Tot.EdEXP'!R144/ADM!R144</f>
        <v>6080.427048634244</v>
      </c>
      <c r="S144" s="5">
        <f>'Tot.EdEXP'!S144/ADM!S144</f>
        <v>6560.060726072607</v>
      </c>
      <c r="T144" s="5">
        <f>'Tot.EdEXP'!T144/ADM!T144</f>
        <v>6943.208278580814</v>
      </c>
      <c r="U144" s="5">
        <f>'Tot.EdEXP'!U144/ADM!U144</f>
        <v>7123.207054212933</v>
      </c>
      <c r="V144" s="5">
        <f>'Tot.EdEXP'!V144/ADM!V144</f>
        <v>7899.565687583445</v>
      </c>
      <c r="W144" s="5">
        <f>'Tot.EdEXP'!W144/ADM!W144</f>
        <v>8768.322354152368</v>
      </c>
      <c r="X144" s="5">
        <f>'Tot.EdEXP'!X144/ADM!X144</f>
        <v>9501.985285913528</v>
      </c>
    </row>
    <row r="145" spans="1:24" ht="12">
      <c r="A145">
        <v>130</v>
      </c>
      <c r="B145" s="1" t="s">
        <v>230</v>
      </c>
      <c r="C145" s="5">
        <f>'Tot.EdEXP'!C145/ADM!C145</f>
        <v>1392.3209375288363</v>
      </c>
      <c r="D145" s="5">
        <f>'Tot.EdEXP'!D145/ADM!D145</f>
        <v>1615.3935991016283</v>
      </c>
      <c r="E145" s="5">
        <f>'Tot.EdEXP'!E145/ADM!E145</f>
        <v>1764.1715663106154</v>
      </c>
      <c r="F145" s="5">
        <f>'Tot.EdEXP'!F145/ADM!F145</f>
        <v>1923.6873812238694</v>
      </c>
      <c r="G145" s="5">
        <f>'Tot.EdEXP'!G145/ADM!G145</f>
        <v>2180.982471347395</v>
      </c>
      <c r="H145" s="5">
        <f>'Tot.EdEXP'!H145/ADM!H145</f>
        <v>2354.4235004916422</v>
      </c>
      <c r="I145" s="5">
        <f>'Tot.EdEXP'!I145/ADM!I145</f>
        <v>2692.048396793587</v>
      </c>
      <c r="J145" s="5">
        <f>'Tot.EdEXP'!J145/ADM!J145</f>
        <v>2967.554358974359</v>
      </c>
      <c r="K145" s="5">
        <f>'Tot.EdEXP'!K145/ADM!K145</f>
        <v>3220.1569020021075</v>
      </c>
      <c r="L145" s="5">
        <f>'Tot.EdEXP'!L145/ADM!L145</f>
        <v>3415.292534722222</v>
      </c>
      <c r="M145" s="5">
        <f>'Tot.EdEXP'!M145/ADM!M145</f>
        <v>3798.3087759611135</v>
      </c>
      <c r="N145" s="5">
        <f>'Tot.EdEXP'!N145/ADM!N145</f>
        <v>4084.1552604698672</v>
      </c>
      <c r="O145" s="5">
        <f>'Tot.EdEXP'!O145/ADM!O145</f>
        <v>3990.4784302258918</v>
      </c>
      <c r="P145" s="5">
        <f>'Tot.EdEXP'!P145/ADM!P145</f>
        <v>4170.388741544203</v>
      </c>
      <c r="Q145" s="5">
        <f>'Tot.EdEXP'!Q145/ADM!Q145</f>
        <v>4423.6866865671645</v>
      </c>
      <c r="R145" s="5">
        <f>'Tot.EdEXP'!R145/ADM!R145</f>
        <v>4528.3828058688005</v>
      </c>
      <c r="S145" s="5">
        <f>'Tot.EdEXP'!S145/ADM!S145</f>
        <v>4747.296638760465</v>
      </c>
      <c r="T145" s="5">
        <f>'Tot.EdEXP'!T145/ADM!T145</f>
        <v>5186.441566726206</v>
      </c>
      <c r="U145" s="5">
        <f>'Tot.EdEXP'!U145/ADM!U145</f>
        <v>5330.845955360599</v>
      </c>
      <c r="V145" s="5">
        <f>'Tot.EdEXP'!V145/ADM!V145</f>
        <v>5585.647688455456</v>
      </c>
      <c r="W145" s="5">
        <f>'Tot.EdEXP'!W145/ADM!W145</f>
        <v>6173.081605579869</v>
      </c>
      <c r="X145" s="5">
        <f>'Tot.EdEXP'!X145/ADM!X145</f>
        <v>6600.6250983722575</v>
      </c>
    </row>
    <row r="146" spans="1:24" ht="12">
      <c r="A146">
        <v>131</v>
      </c>
      <c r="B146" s="1" t="s">
        <v>231</v>
      </c>
      <c r="C146" s="5">
        <f>'Tot.EdEXP'!C146/ADM!C146</f>
        <v>1426.003711952487</v>
      </c>
      <c r="D146" s="5">
        <f>'Tot.EdEXP'!D146/ADM!D146</f>
        <v>1802.4531882591093</v>
      </c>
      <c r="E146" s="5">
        <f>'Tot.EdEXP'!E146/ADM!E146</f>
        <v>2050.1590850013</v>
      </c>
      <c r="F146" s="5">
        <f>'Tot.EdEXP'!F146/ADM!F146</f>
        <v>2167.287588559433</v>
      </c>
      <c r="G146" s="5">
        <f>'Tot.EdEXP'!G146/ADM!G146</f>
        <v>2254.901038961039</v>
      </c>
      <c r="H146" s="5">
        <f>'Tot.EdEXP'!H146/ADM!H146</f>
        <v>2594.062648691515</v>
      </c>
      <c r="I146" s="5">
        <f>'Tot.EdEXP'!I146/ADM!I146</f>
        <v>2916.3038107752955</v>
      </c>
      <c r="J146" s="5">
        <f>'Tot.EdEXP'!J146/ADM!J146</f>
        <v>3157.694537923893</v>
      </c>
      <c r="K146" s="5">
        <f>'Tot.EdEXP'!K146/ADM!K146</f>
        <v>3374.04696969697</v>
      </c>
      <c r="L146" s="5">
        <f>'Tot.EdEXP'!L146/ADM!L146</f>
        <v>3799.893504531722</v>
      </c>
      <c r="M146" s="5">
        <f>'Tot.EdEXP'!M146/ADM!M146</f>
        <v>4040.798721449851</v>
      </c>
      <c r="N146" s="5">
        <f>'Tot.EdEXP'!N146/ADM!N146</f>
        <v>4122.255212077642</v>
      </c>
      <c r="O146" s="5">
        <f>'Tot.EdEXP'!O146/ADM!O146</f>
        <v>4096.132903748265</v>
      </c>
      <c r="P146" s="5">
        <f>'Tot.EdEXP'!P146/ADM!P146</f>
        <v>4134.595273597812</v>
      </c>
      <c r="Q146" s="5">
        <f>'Tot.EdEXP'!Q146/ADM!Q146</f>
        <v>4274.311106155218</v>
      </c>
      <c r="R146" s="5">
        <f>'Tot.EdEXP'!R146/ADM!R146</f>
        <v>4425.097696056712</v>
      </c>
      <c r="S146" s="5">
        <f>'Tot.EdEXP'!S146/ADM!S146</f>
        <v>4507.613228208497</v>
      </c>
      <c r="T146" s="5">
        <f>'Tot.EdEXP'!T146/ADM!T146</f>
        <v>4645.869086195723</v>
      </c>
      <c r="U146" s="5">
        <f>'Tot.EdEXP'!U146/ADM!U146</f>
        <v>5228.281750266809</v>
      </c>
      <c r="V146" s="5">
        <f>'Tot.EdEXP'!V146/ADM!V146</f>
        <v>5606.892345290539</v>
      </c>
      <c r="W146" s="5">
        <f>'Tot.EdEXP'!W146/ADM!W146</f>
        <v>5790.518360961459</v>
      </c>
      <c r="X146" s="5">
        <f>'Tot.EdEXP'!X146/ADM!X146</f>
        <v>5899.60917611336</v>
      </c>
    </row>
    <row r="147" spans="1:24" ht="12">
      <c r="A147">
        <v>132</v>
      </c>
      <c r="B147" s="1" t="s">
        <v>30</v>
      </c>
      <c r="C147" s="5">
        <f>'Tot.EdEXP'!C147/ADM!C147</f>
        <v>1448.89016115352</v>
      </c>
      <c r="D147" s="5">
        <f>'Tot.EdEXP'!D147/ADM!D147</f>
        <v>1643.919926716241</v>
      </c>
      <c r="E147" s="5">
        <f>'Tot.EdEXP'!E147/ADM!E147</f>
        <v>1853.1597260576605</v>
      </c>
      <c r="F147" s="5">
        <f>'Tot.EdEXP'!F147/ADM!F147</f>
        <v>1923.4266983158134</v>
      </c>
      <c r="G147" s="5">
        <f>'Tot.EdEXP'!G147/ADM!G147</f>
        <v>1982.919103201202</v>
      </c>
      <c r="H147" s="5">
        <f>'Tot.EdEXP'!H147/ADM!H147</f>
        <v>2327.761097852029</v>
      </c>
      <c r="I147" s="5">
        <f>'Tot.EdEXP'!I147/ADM!I147</f>
        <v>2656.401764922172</v>
      </c>
      <c r="J147" s="5">
        <f>'Tot.EdEXP'!J147/ADM!J147</f>
        <v>2867.6112960907635</v>
      </c>
      <c r="K147" s="5">
        <f>'Tot.EdEXP'!K147/ADM!K147</f>
        <v>3149.822121441169</v>
      </c>
      <c r="L147" s="5">
        <f>'Tot.EdEXP'!L147/ADM!L147</f>
        <v>3506.685005811701</v>
      </c>
      <c r="M147" s="5">
        <f>'Tot.EdEXP'!M147/ADM!M147</f>
        <v>3819.0441633832415</v>
      </c>
      <c r="N147" s="5">
        <f>'Tot.EdEXP'!N147/ADM!N147</f>
        <v>4091.762741184298</v>
      </c>
      <c r="O147" s="5">
        <f>'Tot.EdEXP'!O147/ADM!O147</f>
        <v>4166.828873976648</v>
      </c>
      <c r="P147" s="5">
        <f>'Tot.EdEXP'!P147/ADM!P147</f>
        <v>4321.838013209327</v>
      </c>
      <c r="Q147" s="5">
        <f>'Tot.EdEXP'!Q147/ADM!Q147</f>
        <v>4443.998780157224</v>
      </c>
      <c r="R147" s="5">
        <f>'Tot.EdEXP'!R147/ADM!R147</f>
        <v>4730.351220821036</v>
      </c>
      <c r="S147" s="5">
        <f>'Tot.EdEXP'!S147/ADM!S147</f>
        <v>4808.331779435269</v>
      </c>
      <c r="T147" s="5">
        <f>'Tot.EdEXP'!T147/ADM!T147</f>
        <v>5045.322511974455</v>
      </c>
      <c r="U147" s="5">
        <f>'Tot.EdEXP'!U147/ADM!U147</f>
        <v>5069.485905143621</v>
      </c>
      <c r="V147" s="5">
        <f>'Tot.EdEXP'!V147/ADM!V147</f>
        <v>5605.6501653225805</v>
      </c>
      <c r="W147" s="5">
        <f>'Tot.EdEXP'!W147/ADM!W147</f>
        <v>5846.32455930359</v>
      </c>
      <c r="X147" s="5">
        <f>'Tot.EdEXP'!X147/ADM!X147</f>
        <v>6732.436973992019</v>
      </c>
    </row>
    <row r="148" spans="1:24" ht="12">
      <c r="A148">
        <v>133</v>
      </c>
      <c r="B148" s="1" t="s">
        <v>31</v>
      </c>
      <c r="C148" s="5">
        <f>'Tot.EdEXP'!C148/ADM!C148</f>
        <v>1684.8338291542711</v>
      </c>
      <c r="D148" s="5">
        <f>'Tot.EdEXP'!D148/ADM!D148</f>
        <v>2139.4562637362637</v>
      </c>
      <c r="E148" s="5">
        <f>'Tot.EdEXP'!E148/ADM!E148</f>
        <v>2298.4163265306124</v>
      </c>
      <c r="F148" s="5">
        <f>'Tot.EdEXP'!F148/ADM!F148</f>
        <v>2529.4604955586724</v>
      </c>
      <c r="G148" s="5">
        <f>'Tot.EdEXP'!G148/ADM!G148</f>
        <v>2689.663479923518</v>
      </c>
      <c r="H148" s="5">
        <f>'Tot.EdEXP'!H148/ADM!H148</f>
        <v>3021.9560219890054</v>
      </c>
      <c r="I148" s="5">
        <f>'Tot.EdEXP'!I148/ADM!I148</f>
        <v>3244.3901322482197</v>
      </c>
      <c r="J148" s="5">
        <f>'Tot.EdEXP'!J148/ADM!J148</f>
        <v>3647.771624472574</v>
      </c>
      <c r="K148" s="5">
        <f>'Tot.EdEXP'!K148/ADM!K148</f>
        <v>4101.7226435536295</v>
      </c>
      <c r="L148" s="5">
        <f>'Tot.EdEXP'!L148/ADM!L148</f>
        <v>4261.168526785715</v>
      </c>
      <c r="M148" s="5">
        <f>'Tot.EdEXP'!M148/ADM!M148</f>
        <v>4651.505894331316</v>
      </c>
      <c r="N148" s="5">
        <f>'Tot.EdEXP'!N148/ADM!N148</f>
        <v>4762.654235482152</v>
      </c>
      <c r="O148" s="5">
        <f>'Tot.EdEXP'!O148/ADM!O148</f>
        <v>4614.228642366614</v>
      </c>
      <c r="P148" s="5">
        <f>'Tot.EdEXP'!P148/ADM!P148</f>
        <v>4632.0142448979595</v>
      </c>
      <c r="Q148" s="5">
        <f>'Tot.EdEXP'!Q148/ADM!Q148</f>
        <v>4632.12375249501</v>
      </c>
      <c r="R148" s="5">
        <f>'Tot.EdEXP'!R148/ADM!R148</f>
        <v>4785.993636808615</v>
      </c>
      <c r="S148" s="5">
        <f>'Tot.EdEXP'!S148/ADM!S148</f>
        <v>4998.286065977351</v>
      </c>
      <c r="T148" s="5">
        <f>'Tot.EdEXP'!T148/ADM!T148</f>
        <v>5224.13137254902</v>
      </c>
      <c r="U148" s="5">
        <f>'Tot.EdEXP'!U148/ADM!U148</f>
        <v>5263.607211538461</v>
      </c>
      <c r="V148" s="5">
        <f>'Tot.EdEXP'!V148/ADM!V148</f>
        <v>5865.412698259188</v>
      </c>
      <c r="W148" s="5">
        <f>'Tot.EdEXP'!W148/ADM!W148</f>
        <v>5998.073448949683</v>
      </c>
      <c r="X148" s="5">
        <f>'Tot.EdEXP'!X148/ADM!X148</f>
        <v>6570.382905772076</v>
      </c>
    </row>
    <row r="149" spans="1:24" ht="12">
      <c r="A149">
        <v>134</v>
      </c>
      <c r="B149" s="1" t="s">
        <v>32</v>
      </c>
      <c r="C149" s="5">
        <f>'Tot.EdEXP'!C149/ADM!C149</f>
        <v>1561.7573891625616</v>
      </c>
      <c r="D149" s="5">
        <f>'Tot.EdEXP'!D149/ADM!D149</f>
        <v>1870.8597729364835</v>
      </c>
      <c r="E149" s="5">
        <f>'Tot.EdEXP'!E149/ADM!E149</f>
        <v>1939.2201957753734</v>
      </c>
      <c r="F149" s="5">
        <f>'Tot.EdEXP'!F149/ADM!F149</f>
        <v>2177.276729559748</v>
      </c>
      <c r="G149" s="5">
        <f>'Tot.EdEXP'!G149/ADM!G149</f>
        <v>2439.543691323636</v>
      </c>
      <c r="H149" s="5">
        <f>'Tot.EdEXP'!H149/ADM!H149</f>
        <v>2723.321513737688</v>
      </c>
      <c r="I149" s="5">
        <f>'Tot.EdEXP'!I149/ADM!I149</f>
        <v>3015.5725621215283</v>
      </c>
      <c r="J149" s="5">
        <f>'Tot.EdEXP'!J149/ADM!J149</f>
        <v>3177.319057815846</v>
      </c>
      <c r="K149" s="5">
        <f>'Tot.EdEXP'!K149/ADM!K149</f>
        <v>3462.195268864308</v>
      </c>
      <c r="L149" s="5">
        <f>'Tot.EdEXP'!L149/ADM!L149</f>
        <v>3698.038340454239</v>
      </c>
      <c r="M149" s="5">
        <f>'Tot.EdEXP'!M149/ADM!M149</f>
        <v>4140.905934291582</v>
      </c>
      <c r="N149" s="5">
        <f>'Tot.EdEXP'!N149/ADM!N149</f>
        <v>4314.716525374521</v>
      </c>
      <c r="O149" s="5">
        <f>'Tot.EdEXP'!O149/ADM!O149</f>
        <v>4391.596020650368</v>
      </c>
      <c r="P149" s="5">
        <f>'Tot.EdEXP'!P149/ADM!P149</f>
        <v>4650.372774718698</v>
      </c>
      <c r="Q149" s="5">
        <f>'Tot.EdEXP'!Q149/ADM!Q149</f>
        <v>4894.356413725249</v>
      </c>
      <c r="R149" s="5">
        <f>'Tot.EdEXP'!R149/ADM!R149</f>
        <v>4995.750775722974</v>
      </c>
      <c r="S149" s="5">
        <f>'Tot.EdEXP'!S149/ADM!S149</f>
        <v>5091.671883016932</v>
      </c>
      <c r="T149" s="5">
        <f>'Tot.EdEXP'!T149/ADM!T149</f>
        <v>5346.314739997393</v>
      </c>
      <c r="U149" s="5">
        <f>'Tot.EdEXP'!U149/ADM!U149</f>
        <v>5669.718102872412</v>
      </c>
      <c r="V149" s="5">
        <f>'Tot.EdEXP'!V149/ADM!V149</f>
        <v>5982.336847481021</v>
      </c>
      <c r="W149" s="5">
        <f>'Tot.EdEXP'!W149/ADM!W149</f>
        <v>6585.377794886283</v>
      </c>
      <c r="X149" s="5">
        <f>'Tot.EdEXP'!X149/ADM!X149</f>
        <v>7061.055531729933</v>
      </c>
    </row>
    <row r="150" spans="1:24" ht="12">
      <c r="A150">
        <v>135</v>
      </c>
      <c r="B150" s="1" t="s">
        <v>33</v>
      </c>
      <c r="C150" s="5">
        <f>'Tot.EdEXP'!C150/ADM!C150</f>
        <v>1277.6328212813787</v>
      </c>
      <c r="D150" s="5">
        <f>'Tot.EdEXP'!D150/ADM!D150</f>
        <v>1473.1689576174113</v>
      </c>
      <c r="E150" s="5">
        <f>'Tot.EdEXP'!E150/ADM!E150</f>
        <v>1587.369135323769</v>
      </c>
      <c r="F150" s="5">
        <f>'Tot.EdEXP'!F150/ADM!F150</f>
        <v>1795.006515301086</v>
      </c>
      <c r="G150" s="5">
        <f>'Tot.EdEXP'!G150/ADM!G150</f>
        <v>2094.249547192594</v>
      </c>
      <c r="H150" s="5">
        <f>'Tot.EdEXP'!H150/ADM!H150</f>
        <v>2371.6252083333334</v>
      </c>
      <c r="I150" s="5">
        <f>'Tot.EdEXP'!I150/ADM!I150</f>
        <v>2656.921634716663</v>
      </c>
      <c r="J150" s="5">
        <f>'Tot.EdEXP'!J150/ADM!J150</f>
        <v>2984.346104175635</v>
      </c>
      <c r="K150" s="5">
        <f>'Tot.EdEXP'!K150/ADM!K150</f>
        <v>3395.5002182453077</v>
      </c>
      <c r="L150" s="5">
        <f>'Tot.EdEXP'!L150/ADM!L150</f>
        <v>3746.9248204667865</v>
      </c>
      <c r="M150" s="5">
        <f>'Tot.EdEXP'!M150/ADM!M150</f>
        <v>3918.5881803725583</v>
      </c>
      <c r="N150" s="5">
        <f>'Tot.EdEXP'!N150/ADM!N150</f>
        <v>4211.618554327809</v>
      </c>
      <c r="O150" s="5">
        <f>'Tot.EdEXP'!O150/ADM!O150</f>
        <v>4111.01245803633</v>
      </c>
      <c r="P150" s="5">
        <f>'Tot.EdEXP'!P150/ADM!P150</f>
        <v>4420.606281372323</v>
      </c>
      <c r="Q150" s="5">
        <f>'Tot.EdEXP'!Q150/ADM!Q150</f>
        <v>4628.246887966805</v>
      </c>
      <c r="R150" s="5">
        <f>'Tot.EdEXP'!R150/ADM!R150</f>
        <v>4859.151757188499</v>
      </c>
      <c r="S150" s="5">
        <f>'Tot.EdEXP'!S150/ADM!S150</f>
        <v>4916.278775322284</v>
      </c>
      <c r="T150" s="5">
        <f>'Tot.EdEXP'!T150/ADM!T150</f>
        <v>5159.240322580645</v>
      </c>
      <c r="U150" s="5">
        <f>'Tot.EdEXP'!U150/ADM!U150</f>
        <v>5258.047215218886</v>
      </c>
      <c r="V150" s="5">
        <f>'Tot.EdEXP'!V150/ADM!V150</f>
        <v>5622.854468671105</v>
      </c>
      <c r="W150" s="5">
        <f>'Tot.EdEXP'!W150/ADM!W150</f>
        <v>6087.334780207135</v>
      </c>
      <c r="X150" s="5">
        <f>'Tot.EdEXP'!X150/ADM!X150</f>
        <v>6510.0892619324795</v>
      </c>
    </row>
    <row r="151" spans="1:24" ht="12">
      <c r="A151">
        <v>136</v>
      </c>
      <c r="B151" s="1" t="s">
        <v>34</v>
      </c>
      <c r="C151" s="5">
        <f>'Tot.EdEXP'!C151/ADM!C151</f>
        <v>1560.3376667040234</v>
      </c>
      <c r="D151" s="5">
        <f>'Tot.EdEXP'!D151/ADM!D151</f>
        <v>1939.8319318181818</v>
      </c>
      <c r="E151" s="5">
        <f>'Tot.EdEXP'!E151/ADM!E151</f>
        <v>2158.934561263013</v>
      </c>
      <c r="F151" s="5">
        <f>'Tot.EdEXP'!F151/ADM!F151</f>
        <v>2377.232528735632</v>
      </c>
      <c r="G151" s="5">
        <f>'Tot.EdEXP'!G151/ADM!G151</f>
        <v>2628.0255635603066</v>
      </c>
      <c r="H151" s="5">
        <f>'Tot.EdEXP'!H151/ADM!H151</f>
        <v>2885.347154471545</v>
      </c>
      <c r="I151" s="5">
        <f>'Tot.EdEXP'!I151/ADM!I151</f>
        <v>3205.7302320212398</v>
      </c>
      <c r="J151" s="5">
        <f>'Tot.EdEXP'!J151/ADM!J151</f>
        <v>3434.116924842226</v>
      </c>
      <c r="K151" s="5">
        <f>'Tot.EdEXP'!K151/ADM!K151</f>
        <v>3576.354357031424</v>
      </c>
      <c r="L151" s="5">
        <f>'Tot.EdEXP'!L151/ADM!L151</f>
        <v>3806.9049412807444</v>
      </c>
      <c r="M151" s="5">
        <f>'Tot.EdEXP'!M151/ADM!M151</f>
        <v>4229.930607644561</v>
      </c>
      <c r="N151" s="5">
        <f>'Tot.EdEXP'!N151/ADM!N151</f>
        <v>4312.491785790485</v>
      </c>
      <c r="O151" s="5">
        <f>'Tot.EdEXP'!O151/ADM!O151</f>
        <v>4113.435943512075</v>
      </c>
      <c r="P151" s="5">
        <f>'Tot.EdEXP'!P151/ADM!P151</f>
        <v>4275.816326668599</v>
      </c>
      <c r="Q151" s="5">
        <f>'Tot.EdEXP'!Q151/ADM!Q151</f>
        <v>4587.6134509580725</v>
      </c>
      <c r="R151" s="5">
        <f>'Tot.EdEXP'!R151/ADM!R151</f>
        <v>4595.309483726151</v>
      </c>
      <c r="S151" s="5">
        <f>'Tot.EdEXP'!S151/ADM!S151</f>
        <v>4730.166248023072</v>
      </c>
      <c r="T151" s="5">
        <f>'Tot.EdEXP'!T151/ADM!T151</f>
        <v>5051.258697835814</v>
      </c>
      <c r="U151" s="5">
        <f>'Tot.EdEXP'!U151/ADM!U151</f>
        <v>5350.812230603448</v>
      </c>
      <c r="V151" s="5">
        <f>'Tot.EdEXP'!V151/ADM!V151</f>
        <v>5530.888977213429</v>
      </c>
      <c r="W151" s="5">
        <f>'Tot.EdEXP'!W151/ADM!W151</f>
        <v>5966.756235304213</v>
      </c>
      <c r="X151" s="5">
        <f>'Tot.EdEXP'!X151/ADM!X151</f>
        <v>6924.625841061856</v>
      </c>
    </row>
    <row r="153" spans="2:24" ht="12">
      <c r="B153" s="1" t="s">
        <v>35</v>
      </c>
      <c r="C153" s="5">
        <f>'Tot.EdEXP'!C153/ADM!C153</f>
        <v>1730.3892656527785</v>
      </c>
      <c r="D153" s="5">
        <f>'Tot.EdEXP'!D153/ADM!D153</f>
        <v>2081.444050280673</v>
      </c>
      <c r="E153" s="5">
        <f>'Tot.EdEXP'!E153/ADM!E153</f>
        <v>2301.0815267985727</v>
      </c>
      <c r="F153" s="5">
        <f>'Tot.EdEXP'!F153/ADM!F153</f>
        <v>2562.4848057010145</v>
      </c>
      <c r="G153" s="5">
        <f>'Tot.EdEXP'!G153/ADM!G153</f>
        <v>2772.1235298951606</v>
      </c>
      <c r="H153" s="5">
        <f>'Tot.EdEXP'!H153/ADM!H153</f>
        <v>3076.519580788684</v>
      </c>
      <c r="I153" s="5">
        <f>'Tot.EdEXP'!I153/ADM!I153</f>
        <v>3386.2033248465827</v>
      </c>
      <c r="J153" s="5">
        <f>'Tot.EdEXP'!J153/ADM!J153</f>
        <v>3679.0442910925794</v>
      </c>
      <c r="K153" s="5">
        <f>'Tot.EdEXP'!K153/ADM!K153</f>
        <v>4056.7663894052844</v>
      </c>
      <c r="L153" s="5">
        <f>'Tot.EdEXP'!L153/ADM!L153</f>
        <v>4396.966450411533</v>
      </c>
      <c r="M153" s="5">
        <f>'Tot.EdEXP'!M153/ADM!M153</f>
        <v>4866.710308050767</v>
      </c>
      <c r="N153" s="5">
        <f>'Tot.EdEXP'!N153/ADM!N153</f>
        <v>5102.120252229402</v>
      </c>
      <c r="O153" s="5">
        <f>'Tot.EdEXP'!O153/ADM!O153</f>
        <v>5079.718672520386</v>
      </c>
      <c r="P153" s="5">
        <f>'Tot.EdEXP'!P153/ADM!P153</f>
        <v>5146.424073181499</v>
      </c>
      <c r="Q153" s="5">
        <f>'Tot.EdEXP'!Q153/ADM!Q153</f>
        <v>5313.416073711734</v>
      </c>
      <c r="R153" s="5">
        <f>'Tot.EdEXP'!R153/ADM!R153</f>
        <v>5519.976908492109</v>
      </c>
      <c r="S153" s="5">
        <f>'Tot.EdEXP'!S153/ADM!S153</f>
        <v>5401.036726160759</v>
      </c>
      <c r="T153" s="5">
        <f>'Tot.EdEXP'!T153/ADM!T153</f>
        <v>5941.383706602885</v>
      </c>
      <c r="U153" s="5">
        <f>'Tot.EdEXP'!U153/ADM!U153</f>
        <v>6235.03868263851</v>
      </c>
      <c r="V153" s="5">
        <f>'Tot.EdEXP'!V153/ADM!V153</f>
        <v>6543.3140919903235</v>
      </c>
      <c r="W153" s="5">
        <f>'Tot.EdEXP'!W153/ADM!W153</f>
        <v>6998.515556983619</v>
      </c>
      <c r="X153" s="5">
        <f>'Tot.EdEXP'!X153/ADM!X153</f>
        <v>7678.71430570273</v>
      </c>
    </row>
    <row r="156" ht="12">
      <c r="B156" s="1" t="s">
        <v>36</v>
      </c>
    </row>
    <row r="158" spans="2:24" ht="12">
      <c r="B158" s="1" t="s">
        <v>37</v>
      </c>
      <c r="C158" s="5">
        <f>'Tot.EdEXP'!C158/ADM!C158</f>
        <v>1772.8082191780823</v>
      </c>
      <c r="D158" s="5">
        <f>'Tot.EdEXP'!D158/ADM!D158</f>
        <v>2140.7259615384614</v>
      </c>
      <c r="E158" s="5">
        <f>'Tot.EdEXP'!E158/ADM!E158</f>
        <v>2323.9953051643192</v>
      </c>
      <c r="F158" s="5">
        <f>'Tot.EdEXP'!F158/ADM!F158</f>
        <v>2221.4978902953585</v>
      </c>
      <c r="G158" s="5">
        <f>'Tot.EdEXP'!G158/ADM!G158</f>
        <v>2420.644230769231</v>
      </c>
      <c r="H158" s="5">
        <f>'Tot.EdEXP'!H158/ADM!H158</f>
        <v>2451.9</v>
      </c>
      <c r="I158" s="5">
        <f>'Tot.EdEXP'!I158/ADM!I158</f>
        <v>3002.9478672985783</v>
      </c>
      <c r="J158" s="5">
        <f>'Tot.EdEXP'!J158/ADM!J158</f>
        <v>4015.6228571428574</v>
      </c>
      <c r="K158" s="5"/>
      <c r="L158" s="5"/>
      <c r="M158" s="5"/>
      <c r="N158" s="5"/>
      <c r="O158" s="5"/>
      <c r="P158" s="5"/>
      <c r="Q158" s="5"/>
      <c r="R158" s="5"/>
      <c r="S158" s="5"/>
      <c r="T158" s="5"/>
      <c r="U158" s="5"/>
      <c r="V158" s="5"/>
      <c r="W158" s="5"/>
      <c r="X158" s="5"/>
    </row>
    <row r="159" spans="2:24" ht="12">
      <c r="B159" s="1" t="s">
        <v>38</v>
      </c>
      <c r="C159" s="5">
        <f>'Tot.EdEXP'!C159/ADM!C159</f>
        <v>1467.8779527559054</v>
      </c>
      <c r="D159" s="5">
        <f>'Tot.EdEXP'!D159/ADM!D159</f>
        <v>1763.378181818182</v>
      </c>
      <c r="E159" s="5">
        <f>'Tot.EdEXP'!E159/ADM!E159</f>
        <v>2008.492156862745</v>
      </c>
      <c r="F159" s="5">
        <f>'Tot.EdEXP'!F159/ADM!F159</f>
        <v>2284.817073170732</v>
      </c>
      <c r="G159" s="5">
        <f>'Tot.EdEXP'!G159/ADM!G159</f>
        <v>2658.8621444201312</v>
      </c>
      <c r="H159" s="5">
        <f>'Tot.EdEXP'!H159/ADM!H159</f>
        <v>2677.543259557344</v>
      </c>
      <c r="I159" s="5">
        <f>'Tot.EdEXP'!I159/ADM!I159</f>
        <v>2844.906976744186</v>
      </c>
      <c r="J159" s="5">
        <f>'Tot.EdEXP'!J159/ADM!J159</f>
        <v>3093.6849315068494</v>
      </c>
      <c r="K159" s="5">
        <f>'Tot.EdEXP'!K159/ADM!K159</f>
        <v>3371.3843212237093</v>
      </c>
      <c r="L159" s="5">
        <f>'Tot.EdEXP'!L159/ADM!L159</f>
        <v>3416.8710801393727</v>
      </c>
      <c r="M159" s="5">
        <f>'Tot.EdEXP'!M159/ADM!M159</f>
        <v>3908.6908783783783</v>
      </c>
      <c r="N159" s="5">
        <f>'Tot.EdEXP'!N159/ADM!N159</f>
        <v>4298.961871750434</v>
      </c>
      <c r="O159" s="5">
        <f>'Tot.EdEXP'!O159/ADM!O159</f>
        <v>3881.170967238689</v>
      </c>
      <c r="P159" s="5">
        <f>'Tot.EdEXP'!P159/ADM!P159</f>
        <v>4715.197301854974</v>
      </c>
      <c r="Q159" s="5">
        <f>'Tot.EdEXP'!Q159/ADM!Q159</f>
        <v>4513.856672158155</v>
      </c>
      <c r="R159" s="5">
        <f>'Tot.EdEXP'!R159/ADM!R159</f>
        <v>4951.577302631579</v>
      </c>
      <c r="S159" s="5">
        <f>'Tot.EdEXP'!S159/ADM!S159</f>
        <v>4988.95652173913</v>
      </c>
      <c r="T159" s="5">
        <f>'Tot.EdEXP'!T159/ADM!T159</f>
        <v>4923.768545994065</v>
      </c>
      <c r="U159" s="5">
        <f>'Tot.EdEXP'!U159/ADM!U159</f>
        <v>5398.455370650529</v>
      </c>
      <c r="V159" s="5">
        <f>'Tot.EdEXP'!V159/ADM!V159</f>
        <v>5820.321206896552</v>
      </c>
      <c r="W159" s="5">
        <f>'Tot.EdEXP'!W159/ADM!W159</f>
        <v>6201.429309764309</v>
      </c>
      <c r="X159" s="5">
        <f>'Tot.EdEXP'!X159/ADM!X159</f>
        <v>6828.181989342806</v>
      </c>
    </row>
    <row r="160" spans="2:24" ht="12">
      <c r="B160" s="1" t="s">
        <v>39</v>
      </c>
      <c r="C160" s="5">
        <f>'Tot.EdEXP'!C160/ADM!C160</f>
        <v>1227.7714884696018</v>
      </c>
      <c r="D160" s="5">
        <f>'Tot.EdEXP'!D160/ADM!D160</f>
        <v>1542.8951965065503</v>
      </c>
      <c r="E160" s="5">
        <f>'Tot.EdEXP'!E160/ADM!E160</f>
        <v>1596.8440979955456</v>
      </c>
      <c r="F160" s="5">
        <f>'Tot.EdEXP'!F160/ADM!F160</f>
        <v>1657.628888888889</v>
      </c>
      <c r="G160" s="5">
        <f>'Tot.EdEXP'!G160/ADM!G160</f>
        <v>1812.0533333333333</v>
      </c>
      <c r="H160" s="5">
        <f>'Tot.EdEXP'!H160/ADM!H160</f>
        <v>2012.284705882353</v>
      </c>
      <c r="I160" s="5">
        <f>'Tot.EdEXP'!I160/ADM!I160</f>
        <v>2121.760563380282</v>
      </c>
      <c r="J160" s="5">
        <f>'Tot.EdEXP'!J160/ADM!J160</f>
        <v>2392.3722627737225</v>
      </c>
      <c r="K160" s="5"/>
      <c r="L160" s="5"/>
      <c r="M160" s="5"/>
      <c r="N160" s="5"/>
      <c r="O160" s="5"/>
      <c r="P160" s="5"/>
      <c r="Q160" s="5"/>
      <c r="R160" s="5"/>
      <c r="S160" s="5"/>
      <c r="T160" s="5"/>
      <c r="U160" s="5"/>
      <c r="V160" s="5"/>
      <c r="W160" s="5"/>
      <c r="X160" s="5"/>
    </row>
    <row r="161" spans="2:24" ht="12">
      <c r="B161" s="1" t="s">
        <v>40</v>
      </c>
      <c r="C161" s="5">
        <f>'Tot.EdEXP'!C161/ADM!C161</f>
        <v>1880.021505376344</v>
      </c>
      <c r="D161" s="5">
        <f>'Tot.EdEXP'!D161/ADM!D161</f>
        <v>2166.9064649243464</v>
      </c>
      <c r="E161" s="5">
        <f>'Tot.EdEXP'!E161/ADM!E161</f>
        <v>2583.6962750716334</v>
      </c>
      <c r="F161" s="5">
        <f>'Tot.EdEXP'!F161/ADM!F161</f>
        <v>2711.2376373626375</v>
      </c>
      <c r="G161" s="5">
        <f>'Tot.EdEXP'!G161/ADM!G161</f>
        <v>2865.6314325452017</v>
      </c>
      <c r="H161" s="5">
        <f>'Tot.EdEXP'!H161/ADM!H161</f>
        <v>3149.391930835735</v>
      </c>
      <c r="I161" s="5">
        <f>'Tot.EdEXP'!I161/ADM!I161</f>
        <v>3736.9792284866467</v>
      </c>
      <c r="J161" s="5">
        <f>'Tot.EdEXP'!J161/ADM!J161</f>
        <v>3887.5049928673325</v>
      </c>
      <c r="K161" s="5">
        <f>'Tot.EdEXP'!K161/ADM!K161</f>
        <v>4479.80673499268</v>
      </c>
      <c r="L161" s="5">
        <f>'Tot.EdEXP'!L161/ADM!L161</f>
        <v>4996.291916167665</v>
      </c>
      <c r="M161" s="5">
        <f>'Tot.EdEXP'!M161/ADM!M161</f>
        <v>5350.001781021898</v>
      </c>
      <c r="N161" s="5">
        <f>'Tot.EdEXP'!N161/ADM!N161</f>
        <v>5373.275707898659</v>
      </c>
      <c r="O161" s="5">
        <f>'Tot.EdEXP'!O161/ADM!O161</f>
        <v>5560.557943368107</v>
      </c>
      <c r="P161" s="5">
        <f>'Tot.EdEXP'!P161/ADM!P161</f>
        <v>9045.369825708061</v>
      </c>
      <c r="Q161" s="5">
        <f>'Tot.EdEXP'!Q161/ADM!Q161</f>
        <v>6068.367107195301</v>
      </c>
      <c r="R161" s="5">
        <f>'Tot.EdEXP'!R161/ADM!R161</f>
        <v>5980.148817802504</v>
      </c>
      <c r="S161" s="5">
        <f>'Tot.EdEXP'!S161/ADM!S161</f>
        <v>6167.0511440107675</v>
      </c>
      <c r="T161" s="5">
        <f>'Tot.EdEXP'!T161/ADM!T161</f>
        <v>6191.483660130719</v>
      </c>
      <c r="U161" s="5">
        <f>'Tot.EdEXP'!U161/ADM!U161</f>
        <v>6768.585677749361</v>
      </c>
      <c r="V161" s="5">
        <f>'Tot.EdEXP'!V161/ADM!V161</f>
        <v>6944.663175591532</v>
      </c>
      <c r="W161" s="5">
        <f>'Tot.EdEXP'!W161/ADM!W161</f>
        <v>7170.418914634146</v>
      </c>
      <c r="X161" s="5">
        <f>'Tot.EdEXP'!X161/ADM!X161</f>
        <v>8572.334405940594</v>
      </c>
    </row>
    <row r="163" spans="2:24" ht="12">
      <c r="B163" s="1" t="s">
        <v>41</v>
      </c>
      <c r="C163" s="5">
        <f>'Tot.EdEXP'!C163/ADM!C163</f>
        <v>1600.7751540041068</v>
      </c>
      <c r="D163" s="5">
        <f>'Tot.EdEXP'!D163/ADM!D163</f>
        <v>1902.7874420998455</v>
      </c>
      <c r="E163" s="5">
        <f>'Tot.EdEXP'!E163/ADM!E163</f>
        <v>2160.2914438502676</v>
      </c>
      <c r="F163" s="5">
        <f>'Tot.EdEXP'!F163/ADM!F163</f>
        <v>2291.7351861562665</v>
      </c>
      <c r="G163" s="5">
        <f>'Tot.EdEXP'!G163/ADM!G163</f>
        <v>2505.129225736096</v>
      </c>
      <c r="H163" s="5">
        <f>'Tot.EdEXP'!H163/ADM!H163</f>
        <v>2674.8671023965144</v>
      </c>
      <c r="I163" s="5">
        <f>'Tot.EdEXP'!I163/ADM!I163</f>
        <v>3023.638752052545</v>
      </c>
      <c r="J163" s="5">
        <f>'Tot.EdEXP'!J163/ADM!J163</f>
        <v>3332.598998887653</v>
      </c>
      <c r="K163" s="5">
        <f>'Tot.EdEXP'!K163/ADM!K163</f>
        <v>3999.12271973466</v>
      </c>
      <c r="L163" s="5">
        <f>'Tot.EdEXP'!L163/ADM!L163</f>
        <v>4266.350241545893</v>
      </c>
      <c r="M163" s="5">
        <f>'Tot.EdEXP'!M163/ADM!M163</f>
        <v>4681.829459671105</v>
      </c>
      <c r="N163" s="5">
        <f>'Tot.EdEXP'!N163/ADM!N163</f>
        <v>4876.577724358975</v>
      </c>
      <c r="O163" s="5">
        <f>'Tot.EdEXP'!O163/ADM!O163</f>
        <v>4740.064763719512</v>
      </c>
      <c r="P163" s="5">
        <f>'Tot.EdEXP'!P163/ADM!P163</f>
        <v>6604.502614068441</v>
      </c>
      <c r="Q163" s="5">
        <f>'Tot.EdEXP'!Q163/ADM!Q163</f>
        <v>5335.767857142857</v>
      </c>
      <c r="R163" s="5">
        <f>'Tot.EdEXP'!R163/ADM!R163</f>
        <v>5508.881688018086</v>
      </c>
      <c r="S163" s="5">
        <f>'Tot.EdEXP'!S163/ADM!S163</f>
        <v>5184.6</v>
      </c>
      <c r="T163" s="5">
        <f>'Tot.EdEXP'!T163/ADM!T163</f>
        <v>5597.71021542738</v>
      </c>
      <c r="U163" s="5">
        <f>'Tot.EdEXP'!U163/ADM!U163</f>
        <v>6140.96534996535</v>
      </c>
      <c r="V163" s="5">
        <f>'Tot.EdEXP'!V163/ADM!V163</f>
        <v>6446.86291464261</v>
      </c>
      <c r="W163" s="5">
        <f>'Tot.EdEXP'!W163/ADM!W163</f>
        <v>6763.361046676096</v>
      </c>
      <c r="X163" s="5">
        <f>'Tot.EdEXP'!X163/ADM!X163</f>
        <v>7856.099679066375</v>
      </c>
    </row>
    <row r="165" spans="2:24" ht="12">
      <c r="B165" s="1" t="s">
        <v>10</v>
      </c>
      <c r="C165" s="5">
        <f>C52</f>
        <v>1798.0380867084048</v>
      </c>
      <c r="D165" s="5">
        <f aca="true" t="shared" si="0" ref="D165:X165">D52</f>
        <v>2168.7324250906718</v>
      </c>
      <c r="E165" s="5">
        <f t="shared" si="0"/>
        <v>2360.339960461265</v>
      </c>
      <c r="F165" s="5">
        <f t="shared" si="0"/>
        <v>2617.5848938750014</v>
      </c>
      <c r="G165" s="5">
        <f t="shared" si="0"/>
        <v>2871.321758326311</v>
      </c>
      <c r="H165" s="5">
        <f t="shared" si="0"/>
        <v>3177.397923580194</v>
      </c>
      <c r="I165" s="5">
        <f t="shared" si="0"/>
        <v>3513.606641829082</v>
      </c>
      <c r="J165" s="5">
        <f t="shared" si="0"/>
        <v>3765.6649260906142</v>
      </c>
      <c r="K165" s="5">
        <f t="shared" si="0"/>
        <v>4091.1799214736225</v>
      </c>
      <c r="L165" s="5">
        <f t="shared" si="0"/>
        <v>4376.207665092594</v>
      </c>
      <c r="M165" s="5">
        <f t="shared" si="0"/>
        <v>4860.641998332217</v>
      </c>
      <c r="N165" s="5">
        <f t="shared" si="0"/>
        <v>5029.348029411509</v>
      </c>
      <c r="O165" s="5">
        <f t="shared" si="0"/>
        <v>4972.953076844199</v>
      </c>
      <c r="P165" s="5">
        <f t="shared" si="0"/>
        <v>5250.691506811913</v>
      </c>
      <c r="Q165" s="5">
        <f t="shared" si="0"/>
        <v>5386.197736009297</v>
      </c>
      <c r="R165" s="5">
        <f t="shared" si="0"/>
        <v>5530.566365431538</v>
      </c>
      <c r="S165" s="5">
        <f t="shared" si="0"/>
        <v>5651.960925127573</v>
      </c>
      <c r="T165" s="5">
        <f t="shared" si="0"/>
        <v>5937.30209492635</v>
      </c>
      <c r="U165" s="5">
        <f t="shared" si="0"/>
        <v>6216.548746209738</v>
      </c>
      <c r="V165" s="5">
        <f t="shared" si="0"/>
        <v>6483.160172960375</v>
      </c>
      <c r="W165" s="5">
        <f t="shared" si="0"/>
        <v>6957.080457197189</v>
      </c>
      <c r="X165" s="5">
        <f t="shared" si="0"/>
        <v>7611.210298098436</v>
      </c>
    </row>
    <row r="167" spans="2:24" ht="12">
      <c r="B167" s="1" t="s">
        <v>43</v>
      </c>
      <c r="C167" s="5">
        <f>'Tot.EdEXP'!C167/ADM!C167</f>
        <v>1753.0906405188027</v>
      </c>
      <c r="D167" s="5">
        <f>'Tot.EdEXP'!D167/ADM!D167</f>
        <v>2110.4591915259157</v>
      </c>
      <c r="E167" s="5">
        <f>'Tot.EdEXP'!E167/ADM!E167</f>
        <v>2320.701644974142</v>
      </c>
      <c r="F167" s="5">
        <f>'Tot.EdEXP'!F167/ADM!F167</f>
        <v>2580.487564822873</v>
      </c>
      <c r="G167" s="5">
        <f>'Tot.EdEXP'!G167/ADM!G167</f>
        <v>2805.3824511915254</v>
      </c>
      <c r="H167" s="5">
        <f>'Tot.EdEXP'!H167/ADM!H167</f>
        <v>3110.2036672022778</v>
      </c>
      <c r="I167" s="5">
        <f>'Tot.EdEXP'!I167/ADM!I167</f>
        <v>3429.069272941113</v>
      </c>
      <c r="J167" s="5">
        <f>'Tot.EdEXP'!J167/ADM!J167</f>
        <v>3708.100849511688</v>
      </c>
      <c r="K167" s="5">
        <f>'Tot.EdEXP'!K167/ADM!K167</f>
        <v>4068.526729764578</v>
      </c>
      <c r="L167" s="5">
        <f>'Tot.EdEXP'!L167/ADM!L167</f>
        <v>4389.623661703112</v>
      </c>
      <c r="M167" s="5">
        <f>'Tot.EdEXP'!M167/ADM!M167</f>
        <v>4878.064730379404</v>
      </c>
      <c r="N167" s="5">
        <f>'Tot.EdEXP'!N167/ADM!N167</f>
        <v>5076.653907470378</v>
      </c>
      <c r="O167" s="5">
        <f>'Tot.EdEXP'!O167/ADM!O167</f>
        <v>4995.463342984239</v>
      </c>
      <c r="P167" s="5">
        <f>'Tot.EdEXP'!P167/ADM!P167</f>
        <v>5200.55173848225</v>
      </c>
      <c r="Q167" s="5">
        <f>'Tot.EdEXP'!Q167/ADM!Q167</f>
        <v>5312.248148872935</v>
      </c>
      <c r="R167" s="5">
        <f>'Tot.EdEXP'!R167/ADM!R167</f>
        <v>5497.673632942428</v>
      </c>
      <c r="S167" s="5">
        <f>'Tot.EdEXP'!S167/ADM!S167</f>
        <v>5604.692486670442</v>
      </c>
      <c r="T167" s="5">
        <f>'Tot.EdEXP'!T167/ADM!T167</f>
        <v>5906.961744218933</v>
      </c>
      <c r="U167" s="5">
        <f>'Tot.EdEXP'!U167/ADM!U167</f>
        <v>6194.142816122504</v>
      </c>
      <c r="V167" s="5">
        <f>'Tot.EdEXP'!V167/ADM!V167</f>
        <v>6523.11241110131</v>
      </c>
      <c r="W167" s="5">
        <f>'Tot.EdEXP'!W167/ADM!W167</f>
        <v>6984.501653296837</v>
      </c>
      <c r="X167" s="5">
        <f>'Tot.EdEXP'!X167/ADM!X167</f>
        <v>7656.842696058729</v>
      </c>
    </row>
    <row r="168" spans="2:24" ht="12">
      <c r="B168" s="10" t="s">
        <v>44</v>
      </c>
      <c r="D168" s="11">
        <f aca="true" t="shared" si="1" ref="D168:U168">((D167-C167)/C167)</f>
        <v>0.20385058407553572</v>
      </c>
      <c r="E168" s="11">
        <f t="shared" si="1"/>
        <v>0.09961929341842211</v>
      </c>
      <c r="F168" s="11">
        <f t="shared" si="1"/>
        <v>0.1119428343627627</v>
      </c>
      <c r="G168" s="11">
        <f t="shared" si="1"/>
        <v>0.08715209072673417</v>
      </c>
      <c r="H168" s="11">
        <f t="shared" si="1"/>
        <v>0.10865585042826732</v>
      </c>
      <c r="I168" s="11">
        <f t="shared" si="1"/>
        <v>0.1025224197056087</v>
      </c>
      <c r="J168" s="11">
        <f t="shared" si="1"/>
        <v>0.08137239418649878</v>
      </c>
      <c r="K168" s="11">
        <f t="shared" si="1"/>
        <v>0.09719958946109934</v>
      </c>
      <c r="L168" s="11">
        <f t="shared" si="1"/>
        <v>0.07892216354127629</v>
      </c>
      <c r="M168" s="11">
        <f t="shared" si="1"/>
        <v>0.11127174134257878</v>
      </c>
      <c r="N168" s="11">
        <f t="shared" si="1"/>
        <v>0.0407106481909124</v>
      </c>
      <c r="O168" s="11">
        <f t="shared" si="1"/>
        <v>-0.01599292880033949</v>
      </c>
      <c r="P168" s="11">
        <f t="shared" si="1"/>
        <v>0.04105492952641569</v>
      </c>
      <c r="Q168" s="11">
        <f t="shared" si="1"/>
        <v>0.021477800050362286</v>
      </c>
      <c r="R168" s="11">
        <f t="shared" si="1"/>
        <v>0.034905275294572505</v>
      </c>
      <c r="S168" s="11">
        <f t="shared" si="1"/>
        <v>0.019466207140189182</v>
      </c>
      <c r="T168" s="11">
        <f t="shared" si="1"/>
        <v>0.05393146158640697</v>
      </c>
      <c r="U168" s="11">
        <f t="shared" si="1"/>
        <v>0.04861739153544232</v>
      </c>
      <c r="V168" s="11">
        <f>((V167-U167)/U167)</f>
        <v>0.05310978528337172</v>
      </c>
      <c r="W168" s="11">
        <f>((W167-V167)/V167)</f>
        <v>0.070731456568235</v>
      </c>
      <c r="X168" s="11">
        <f>((X167-W167)/W167)</f>
        <v>0.09626184889576671</v>
      </c>
    </row>
    <row r="169" spans="2:24" ht="12">
      <c r="B169" s="1" t="s">
        <v>45</v>
      </c>
      <c r="C169" s="5">
        <f aca="true" t="shared" si="2" ref="C169:W169">AVERAGE(C10:C50,C57:C151,C158:C161)</f>
        <v>1638.326709106496</v>
      </c>
      <c r="D169" s="5">
        <f t="shared" si="2"/>
        <v>1986.5365017954439</v>
      </c>
      <c r="E169" s="5">
        <f t="shared" si="2"/>
        <v>2185.551507178162</v>
      </c>
      <c r="F169" s="5">
        <f t="shared" si="2"/>
        <v>2388.5287622060323</v>
      </c>
      <c r="G169" s="5">
        <f t="shared" si="2"/>
        <v>2598.4115245097887</v>
      </c>
      <c r="H169" s="5">
        <f t="shared" si="2"/>
        <v>2865.5526794248553</v>
      </c>
      <c r="I169" s="5">
        <f t="shared" si="2"/>
        <v>3171.255041744595</v>
      </c>
      <c r="J169" s="5">
        <f t="shared" si="2"/>
        <v>3459.799405701002</v>
      </c>
      <c r="K169" s="5">
        <f t="shared" si="2"/>
        <v>3787.8023829273266</v>
      </c>
      <c r="L169" s="5">
        <f t="shared" si="2"/>
        <v>4119.081375734269</v>
      </c>
      <c r="M169" s="6">
        <f t="shared" si="2"/>
        <v>4569.099339410966</v>
      </c>
      <c r="N169" s="6">
        <f t="shared" si="2"/>
        <v>4813.285093339721</v>
      </c>
      <c r="O169" s="6">
        <f t="shared" si="2"/>
        <v>4803.6961045368935</v>
      </c>
      <c r="P169" s="5">
        <f t="shared" si="2"/>
        <v>5056.427809793229</v>
      </c>
      <c r="Q169" s="5">
        <f t="shared" si="2"/>
        <v>5157.693320960959</v>
      </c>
      <c r="R169" s="5">
        <f t="shared" si="2"/>
        <v>5350.096293890498</v>
      </c>
      <c r="S169" s="5">
        <f t="shared" si="2"/>
        <v>5513.862439285692</v>
      </c>
      <c r="T169" s="5">
        <f t="shared" si="2"/>
        <v>5786.882897363528</v>
      </c>
      <c r="U169" s="5">
        <f t="shared" si="2"/>
        <v>6040.9793091321035</v>
      </c>
      <c r="V169" s="5">
        <f t="shared" si="2"/>
        <v>6441.557733292676</v>
      </c>
      <c r="W169" s="5">
        <f t="shared" si="2"/>
        <v>6911.423051401868</v>
      </c>
      <c r="X169" s="5">
        <f>AVERAGE(X10:X50,X57:X151,X158:X161)</f>
        <v>7575.874850653863</v>
      </c>
    </row>
    <row r="170" spans="2:24" ht="12">
      <c r="B170" s="1" t="s">
        <v>46</v>
      </c>
      <c r="C170" s="5">
        <f aca="true" t="shared" si="3" ref="C170:W170">MIN(C10:C50,C57:C151,C158:C161)</f>
        <v>1205.416958041958</v>
      </c>
      <c r="D170" s="5">
        <f t="shared" si="3"/>
        <v>1473.1689576174113</v>
      </c>
      <c r="E170" s="5">
        <f t="shared" si="3"/>
        <v>1584.4734758511481</v>
      </c>
      <c r="F170" s="5">
        <f t="shared" si="3"/>
        <v>1657.628888888889</v>
      </c>
      <c r="G170" s="5">
        <f t="shared" si="3"/>
        <v>1812.0533333333333</v>
      </c>
      <c r="H170" s="5">
        <f t="shared" si="3"/>
        <v>2012.284705882353</v>
      </c>
      <c r="I170" s="5">
        <f t="shared" si="3"/>
        <v>2121.760563380282</v>
      </c>
      <c r="J170" s="5">
        <f t="shared" si="3"/>
        <v>2392.3722627737225</v>
      </c>
      <c r="K170" s="5">
        <f t="shared" si="3"/>
        <v>3050.0460083828834</v>
      </c>
      <c r="L170" s="5">
        <f t="shared" si="3"/>
        <v>3326.1405924071755</v>
      </c>
      <c r="M170" s="6">
        <f t="shared" si="3"/>
        <v>3700.3825795795797</v>
      </c>
      <c r="N170" s="6">
        <f t="shared" si="3"/>
        <v>3807.2854602045354</v>
      </c>
      <c r="O170" s="6">
        <f t="shared" si="3"/>
        <v>3819.4120939183986</v>
      </c>
      <c r="P170" s="5">
        <f t="shared" si="3"/>
        <v>3670.572894736842</v>
      </c>
      <c r="Q170" s="5">
        <f t="shared" si="3"/>
        <v>3805.1551219512194</v>
      </c>
      <c r="R170" s="5">
        <f t="shared" si="3"/>
        <v>4314.609298531811</v>
      </c>
      <c r="S170" s="5">
        <f t="shared" si="3"/>
        <v>4353.634524882347</v>
      </c>
      <c r="T170" s="5">
        <f t="shared" si="3"/>
        <v>4645.869086195723</v>
      </c>
      <c r="U170" s="5">
        <f t="shared" si="3"/>
        <v>4580.428985227382</v>
      </c>
      <c r="V170" s="5">
        <f t="shared" si="3"/>
        <v>5168.559043723829</v>
      </c>
      <c r="W170" s="5">
        <f t="shared" si="3"/>
        <v>5436.413235745825</v>
      </c>
      <c r="X170" s="5">
        <f>MIN(X10:X50,X57:X151,X158:X161)</f>
        <v>5899.60917611336</v>
      </c>
    </row>
    <row r="171" spans="2:24" ht="12">
      <c r="B171" s="1" t="s">
        <v>47</v>
      </c>
      <c r="C171" s="5">
        <f aca="true" t="shared" si="4" ref="C171:W171">MAX(C10:C50,C57:C151,C158:C161)</f>
        <v>3572.1469511019727</v>
      </c>
      <c r="D171" s="5">
        <f t="shared" si="4"/>
        <v>4055.9004524886877</v>
      </c>
      <c r="E171" s="5">
        <f t="shared" si="4"/>
        <v>4369.751423149905</v>
      </c>
      <c r="F171" s="5">
        <f t="shared" si="4"/>
        <v>4740.580234833659</v>
      </c>
      <c r="G171" s="5">
        <f t="shared" si="4"/>
        <v>5076.042594385285</v>
      </c>
      <c r="H171" s="5">
        <f t="shared" si="4"/>
        <v>5357.524697110904</v>
      </c>
      <c r="I171" s="5">
        <f t="shared" si="4"/>
        <v>5737.972862013778</v>
      </c>
      <c r="J171" s="5">
        <f t="shared" si="4"/>
        <v>6337.117664851785</v>
      </c>
      <c r="K171" s="5">
        <f t="shared" si="4"/>
        <v>7116.900779439646</v>
      </c>
      <c r="L171" s="5">
        <f t="shared" si="4"/>
        <v>7819.518911389692</v>
      </c>
      <c r="M171" s="6">
        <f t="shared" si="4"/>
        <v>8371.375161700325</v>
      </c>
      <c r="N171" s="6">
        <f t="shared" si="4"/>
        <v>8723.692493946732</v>
      </c>
      <c r="O171" s="6">
        <f t="shared" si="4"/>
        <v>9139.074341463414</v>
      </c>
      <c r="P171" s="5">
        <f t="shared" si="4"/>
        <v>9045.369825708061</v>
      </c>
      <c r="Q171" s="5">
        <f t="shared" si="4"/>
        <v>8897.802758197977</v>
      </c>
      <c r="R171" s="5">
        <f t="shared" si="4"/>
        <v>9513.404302670624</v>
      </c>
      <c r="S171" s="5">
        <f t="shared" si="4"/>
        <v>9536.557244711566</v>
      </c>
      <c r="T171" s="5">
        <f t="shared" si="4"/>
        <v>9847.548431105048</v>
      </c>
      <c r="U171" s="5">
        <f t="shared" si="4"/>
        <v>10739.583275742916</v>
      </c>
      <c r="V171" s="5">
        <f t="shared" si="4"/>
        <v>11217.105513035694</v>
      </c>
      <c r="W171" s="5">
        <f t="shared" si="4"/>
        <v>11697.168234511804</v>
      </c>
      <c r="X171" s="5">
        <f>MAX(X10:X50,X57:X151,X158:X161)</f>
        <v>12583.322362982928</v>
      </c>
    </row>
    <row r="172" spans="2:24" ht="12">
      <c r="B172" s="1" t="s">
        <v>48</v>
      </c>
      <c r="C172" s="5">
        <f aca="true" t="shared" si="5" ref="C172:U172">C171-C170</f>
        <v>2366.7299930600147</v>
      </c>
      <c r="D172" s="5">
        <f t="shared" si="5"/>
        <v>2582.7314948712765</v>
      </c>
      <c r="E172" s="5">
        <f t="shared" si="5"/>
        <v>2785.277947298757</v>
      </c>
      <c r="F172" s="5">
        <f t="shared" si="5"/>
        <v>3082.9513459447703</v>
      </c>
      <c r="G172" s="5">
        <f t="shared" si="5"/>
        <v>3263.989261051952</v>
      </c>
      <c r="H172" s="5">
        <f t="shared" si="5"/>
        <v>3345.239991228551</v>
      </c>
      <c r="I172" s="5">
        <f t="shared" si="5"/>
        <v>3616.2122986334957</v>
      </c>
      <c r="J172" s="5">
        <f t="shared" si="5"/>
        <v>3944.7454020780624</v>
      </c>
      <c r="K172" s="5">
        <f t="shared" si="5"/>
        <v>4066.8547710567623</v>
      </c>
      <c r="L172" s="5">
        <f t="shared" si="5"/>
        <v>4493.378318982517</v>
      </c>
      <c r="M172" s="6">
        <f t="shared" si="5"/>
        <v>4670.992582120745</v>
      </c>
      <c r="N172" s="6">
        <f t="shared" si="5"/>
        <v>4916.407033742196</v>
      </c>
      <c r="O172" s="6">
        <f t="shared" si="5"/>
        <v>5319.662247545016</v>
      </c>
      <c r="P172" s="5">
        <f t="shared" si="5"/>
        <v>5374.796930971219</v>
      </c>
      <c r="Q172" s="5">
        <f t="shared" si="5"/>
        <v>5092.647636246757</v>
      </c>
      <c r="R172" s="5">
        <f t="shared" si="5"/>
        <v>5198.795004138813</v>
      </c>
      <c r="S172" s="5">
        <f t="shared" si="5"/>
        <v>5182.922719829219</v>
      </c>
      <c r="T172" s="5">
        <f t="shared" si="5"/>
        <v>5201.679344909325</v>
      </c>
      <c r="U172" s="5">
        <f t="shared" si="5"/>
        <v>6159.154290515534</v>
      </c>
      <c r="V172" s="5">
        <f>V171-V170</f>
        <v>6048.546469311866</v>
      </c>
      <c r="W172" s="5">
        <f>W171-W170</f>
        <v>6260.7549987659795</v>
      </c>
      <c r="X172" s="5">
        <f>X171-X170</f>
        <v>6683.713186869568</v>
      </c>
    </row>
    <row r="176" spans="2:23" ht="12">
      <c r="B176" t="s">
        <v>72</v>
      </c>
      <c r="O176" s="2"/>
      <c r="Q176" s="5"/>
      <c r="R176" s="5"/>
      <c r="S176" s="5"/>
      <c r="T176" s="5"/>
      <c r="U176" s="5"/>
      <c r="V176" s="5"/>
      <c r="W176" s="5"/>
    </row>
    <row r="177" spans="2:15" ht="12">
      <c r="B177" s="36" t="s">
        <v>50</v>
      </c>
      <c r="C177" s="19"/>
      <c r="D177" s="19"/>
      <c r="E177" s="19"/>
      <c r="F177" s="19"/>
      <c r="G177" s="19"/>
      <c r="O177" s="6"/>
    </row>
    <row r="178" spans="2:7" ht="12">
      <c r="B178" s="36" t="s">
        <v>51</v>
      </c>
      <c r="C178" s="19"/>
      <c r="D178" s="19"/>
      <c r="E178" s="19"/>
      <c r="F178" s="19"/>
      <c r="G178" s="19"/>
    </row>
    <row r="179" spans="2:7" ht="12">
      <c r="B179" s="36" t="s">
        <v>52</v>
      </c>
      <c r="C179" s="19"/>
      <c r="D179" s="19"/>
      <c r="E179" s="19"/>
      <c r="F179" s="19"/>
      <c r="G179" s="19"/>
    </row>
    <row r="180" spans="2:7" ht="12">
      <c r="B180" s="36" t="s">
        <v>53</v>
      </c>
      <c r="C180" s="19"/>
      <c r="D180" s="19"/>
      <c r="E180" s="19"/>
      <c r="F180" s="19"/>
      <c r="G180" s="19"/>
    </row>
    <row r="181" spans="2:7" ht="12">
      <c r="B181" s="36" t="s">
        <v>54</v>
      </c>
      <c r="C181" s="19"/>
      <c r="D181" s="19"/>
      <c r="E181" s="19"/>
      <c r="F181" s="19"/>
      <c r="G181" s="19"/>
    </row>
    <row r="182" spans="2:7" ht="12">
      <c r="B182" s="36" t="s">
        <v>55</v>
      </c>
      <c r="C182" s="19"/>
      <c r="D182" s="19"/>
      <c r="E182" s="19"/>
      <c r="F182" s="19"/>
      <c r="G182" s="19"/>
    </row>
    <row r="183" spans="2:7" ht="12">
      <c r="B183" s="36" t="s">
        <v>56</v>
      </c>
      <c r="C183" s="19"/>
      <c r="D183" s="19"/>
      <c r="E183" s="19"/>
      <c r="F183" s="19"/>
      <c r="G183" s="19"/>
    </row>
    <row r="184" spans="2:7" ht="12">
      <c r="B184" s="36" t="s">
        <v>57</v>
      </c>
      <c r="C184" s="19"/>
      <c r="D184" s="19"/>
      <c r="E184" s="19"/>
      <c r="F184" s="19"/>
      <c r="G184" s="19"/>
    </row>
    <row r="185" spans="2:7" ht="12">
      <c r="B185" s="36" t="s">
        <v>64</v>
      </c>
      <c r="C185" s="19"/>
      <c r="D185" s="19"/>
      <c r="E185" s="19"/>
      <c r="F185" s="19"/>
      <c r="G185" s="19"/>
    </row>
    <row r="186" spans="1:22" s="32" customFormat="1" ht="12">
      <c r="A186"/>
      <c r="B186" s="31" t="s">
        <v>24</v>
      </c>
      <c r="C186" s="37"/>
      <c r="D186" s="38"/>
      <c r="E186" s="38"/>
      <c r="F186" s="38"/>
      <c r="G186" s="38"/>
      <c r="H186" s="29"/>
      <c r="I186" s="29"/>
      <c r="J186" s="29"/>
      <c r="K186" s="29"/>
      <c r="L186" s="29"/>
      <c r="M186" s="29"/>
      <c r="N186" s="29"/>
      <c r="P186" s="33"/>
      <c r="Q186" s="33"/>
      <c r="R186" s="33"/>
      <c r="S186" s="33"/>
      <c r="T186" s="33"/>
      <c r="U186" s="33"/>
      <c r="V186" s="33"/>
    </row>
    <row r="187" spans="2:7" ht="12">
      <c r="B187" s="19" t="s">
        <v>25</v>
      </c>
      <c r="C187" s="19"/>
      <c r="D187" s="19"/>
      <c r="E187" s="19"/>
      <c r="F187" s="19"/>
      <c r="G187" s="19"/>
    </row>
    <row r="188" ht="12">
      <c r="B188" s="1"/>
    </row>
    <row r="191" spans="2:6" ht="12">
      <c r="B191" s="39" t="s">
        <v>73</v>
      </c>
      <c r="C191" s="19"/>
      <c r="D191" s="19"/>
      <c r="E191" s="19"/>
      <c r="F191" s="19"/>
    </row>
    <row r="192" spans="2:6" ht="12">
      <c r="B192" s="19"/>
      <c r="C192" s="39" t="s">
        <v>26</v>
      </c>
      <c r="D192" s="19"/>
      <c r="E192" s="19"/>
      <c r="F192" s="19"/>
    </row>
    <row r="193" spans="2:6" ht="12">
      <c r="B193" s="19"/>
      <c r="C193" s="39" t="s">
        <v>27</v>
      </c>
      <c r="D193" s="19"/>
      <c r="E193" s="19"/>
      <c r="F193" s="19"/>
    </row>
    <row r="194" spans="2:6" ht="12">
      <c r="B194" s="19"/>
      <c r="C194" s="19" t="s">
        <v>23</v>
      </c>
      <c r="D194" s="19"/>
      <c r="E194" s="19"/>
      <c r="F194" s="19"/>
    </row>
    <row r="195" spans="2:6" ht="12">
      <c r="B195" s="19"/>
      <c r="C195" s="19"/>
      <c r="D195" s="19"/>
      <c r="E195" s="19"/>
      <c r="F195" s="19"/>
    </row>
    <row r="197" spans="1:22" s="27" customFormat="1" ht="12">
      <c r="A197"/>
      <c r="B197" s="30"/>
      <c r="D197" s="28"/>
      <c r="E197" s="28"/>
      <c r="F197" s="28"/>
      <c r="G197" s="28"/>
      <c r="H197" s="28"/>
      <c r="I197" s="28"/>
      <c r="J197" s="28"/>
      <c r="K197" s="28"/>
      <c r="L197" s="28"/>
      <c r="M197" s="28"/>
      <c r="N197" s="28"/>
      <c r="P197"/>
      <c r="Q197"/>
      <c r="R197"/>
      <c r="S197"/>
      <c r="T197"/>
      <c r="U197"/>
      <c r="V197"/>
    </row>
    <row r="198" spans="1:22" s="27" customFormat="1" ht="12">
      <c r="A198"/>
      <c r="B198" s="30"/>
      <c r="D198" s="28"/>
      <c r="E198" s="28"/>
      <c r="F198" s="28"/>
      <c r="G198" s="28"/>
      <c r="H198" s="28"/>
      <c r="I198" s="28"/>
      <c r="J198" s="28"/>
      <c r="K198" s="28"/>
      <c r="L198" s="28"/>
      <c r="M198" s="28"/>
      <c r="N198" s="28"/>
      <c r="P198"/>
      <c r="Q198"/>
      <c r="R198"/>
      <c r="S198"/>
      <c r="T198"/>
      <c r="U198"/>
      <c r="V198"/>
    </row>
    <row r="199" spans="1:22" s="32" customFormat="1" ht="12">
      <c r="A199"/>
      <c r="B199" s="31"/>
      <c r="D199" s="29"/>
      <c r="E199" s="29"/>
      <c r="F199" s="29"/>
      <c r="G199" s="29"/>
      <c r="H199" s="29"/>
      <c r="I199" s="29"/>
      <c r="J199" s="29"/>
      <c r="K199" s="29"/>
      <c r="L199" s="29"/>
      <c r="M199" s="29"/>
      <c r="N199" s="29"/>
      <c r="P199" s="33"/>
      <c r="Q199" s="33"/>
      <c r="R199" s="33"/>
      <c r="S199" s="33"/>
      <c r="T199" s="33"/>
      <c r="U199" s="33"/>
      <c r="V199" s="33"/>
    </row>
    <row r="202" spans="2:12" ht="12">
      <c r="B202" s="1"/>
      <c r="C202" s="5"/>
      <c r="D202" s="5"/>
      <c r="E202" s="5"/>
      <c r="F202" s="5"/>
      <c r="G202" s="5"/>
      <c r="H202" s="5"/>
      <c r="I202" s="5"/>
      <c r="J202" s="5"/>
      <c r="K202" s="5"/>
      <c r="L202" s="5"/>
    </row>
    <row r="204" spans="2:12" ht="12">
      <c r="B204" s="1"/>
      <c r="C204" s="5"/>
      <c r="D204" s="5"/>
      <c r="E204" s="5"/>
      <c r="F204" s="5"/>
      <c r="G204" s="5"/>
      <c r="H204" s="5"/>
      <c r="I204" s="5"/>
      <c r="J204" s="5"/>
      <c r="K204" s="5"/>
      <c r="L204" s="5"/>
    </row>
    <row r="207" spans="2:11" ht="12">
      <c r="B207" s="1"/>
      <c r="C207" s="5"/>
      <c r="D207" s="5"/>
      <c r="E207" s="5"/>
      <c r="F207" s="5"/>
      <c r="G207" s="5"/>
      <c r="H207" s="5"/>
      <c r="I207" s="5"/>
      <c r="J207" s="5"/>
      <c r="K207" s="5"/>
    </row>
    <row r="211" spans="2:11" ht="12">
      <c r="B211" s="1"/>
      <c r="C211" s="5"/>
      <c r="D211" s="5"/>
      <c r="E211" s="5"/>
      <c r="F211" s="5"/>
      <c r="G211" s="5"/>
      <c r="H211" s="5"/>
      <c r="I211" s="5"/>
      <c r="J211" s="5"/>
      <c r="K211" s="5"/>
    </row>
    <row r="213" spans="2:11" ht="12">
      <c r="B213" s="1"/>
      <c r="C213" s="5"/>
      <c r="D213" s="5"/>
      <c r="E213" s="5"/>
      <c r="F213" s="5"/>
      <c r="G213" s="5"/>
      <c r="H213" s="5"/>
      <c r="I213" s="5"/>
      <c r="J213" s="5"/>
      <c r="K213" s="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dimension ref="A1:X204"/>
  <sheetViews>
    <sheetView workbookViewId="0" topLeftCell="A45">
      <selection activeCell="A1" sqref="A1:IV16384"/>
    </sheetView>
  </sheetViews>
  <sheetFormatPr defaultColWidth="14.625" defaultRowHeight="12.75"/>
  <cols>
    <col min="1" max="1" width="6.625" style="0" customWidth="1"/>
    <col min="2" max="2" width="20.625" style="0" customWidth="1"/>
    <col min="3" max="24" width="8.875" style="0" customWidth="1"/>
    <col min="25" max="25" width="4.00390625" style="0" customWidth="1"/>
    <col min="26" max="27" width="18.00390625" style="0" customWidth="1"/>
    <col min="28" max="16384" width="8.875" style="0" customWidth="1"/>
  </cols>
  <sheetData>
    <row r="1" ht="12">
      <c r="B1" s="1" t="s">
        <v>82</v>
      </c>
    </row>
    <row r="3" ht="12">
      <c r="B3" s="1" t="s">
        <v>83</v>
      </c>
    </row>
    <row r="4" ht="12">
      <c r="B4" s="1" t="s">
        <v>66</v>
      </c>
    </row>
    <row r="6" spans="3:24" ht="12">
      <c r="C6" s="3" t="s">
        <v>84</v>
      </c>
      <c r="D6" s="3" t="s">
        <v>85</v>
      </c>
      <c r="E6" s="3" t="s">
        <v>86</v>
      </c>
      <c r="F6" s="3" t="s">
        <v>87</v>
      </c>
      <c r="G6" s="3" t="s">
        <v>88</v>
      </c>
      <c r="H6" s="3" t="s">
        <v>89</v>
      </c>
      <c r="I6" s="3" t="s">
        <v>90</v>
      </c>
      <c r="J6" s="3" t="s">
        <v>91</v>
      </c>
      <c r="K6" s="3" t="s">
        <v>92</v>
      </c>
      <c r="L6" s="3" t="s">
        <v>93</v>
      </c>
      <c r="M6" s="4" t="s">
        <v>94</v>
      </c>
      <c r="N6" s="3" t="s">
        <v>95</v>
      </c>
      <c r="O6" s="3" t="s">
        <v>96</v>
      </c>
      <c r="P6" s="3" t="s">
        <v>97</v>
      </c>
      <c r="Q6" s="3" t="s">
        <v>98</v>
      </c>
      <c r="R6" s="3" t="s">
        <v>99</v>
      </c>
      <c r="S6" s="3" t="s">
        <v>100</v>
      </c>
      <c r="T6" s="3" t="s">
        <v>101</v>
      </c>
      <c r="U6" s="3" t="s">
        <v>76</v>
      </c>
      <c r="V6" s="3" t="s">
        <v>77</v>
      </c>
      <c r="W6" s="3" t="s">
        <v>78</v>
      </c>
      <c r="X6" s="3" t="s">
        <v>80</v>
      </c>
    </row>
    <row r="8" spans="1:2" ht="12">
      <c r="A8" t="s">
        <v>75</v>
      </c>
      <c r="B8" s="1" t="s">
        <v>102</v>
      </c>
    </row>
    <row r="10" spans="1:24" ht="12">
      <c r="A10">
        <v>1</v>
      </c>
      <c r="B10" s="1" t="s">
        <v>103</v>
      </c>
      <c r="C10" s="5">
        <v>25663596</v>
      </c>
      <c r="D10" s="5">
        <v>29730154</v>
      </c>
      <c r="E10" s="5">
        <v>33509951</v>
      </c>
      <c r="F10" s="5">
        <v>36863434</v>
      </c>
      <c r="G10" s="5">
        <v>38631733</v>
      </c>
      <c r="H10" s="5">
        <v>40049529</v>
      </c>
      <c r="I10" s="5">
        <v>43169967</v>
      </c>
      <c r="J10" s="5">
        <v>47102073</v>
      </c>
      <c r="K10" s="5">
        <v>50860721</v>
      </c>
      <c r="L10" s="5">
        <v>55677303</v>
      </c>
      <c r="M10" s="6">
        <v>56822850.24</v>
      </c>
      <c r="N10" s="5">
        <v>60706721</v>
      </c>
      <c r="O10" s="6">
        <v>65876074.08</v>
      </c>
      <c r="P10" s="5">
        <v>66432146.83</v>
      </c>
      <c r="Q10" s="5">
        <v>68270193</v>
      </c>
      <c r="R10" s="5">
        <v>68437252</v>
      </c>
      <c r="S10" s="5">
        <v>75388713</v>
      </c>
      <c r="T10" s="5">
        <v>74887817</v>
      </c>
      <c r="U10" s="18">
        <v>82518282</v>
      </c>
      <c r="V10" s="17">
        <v>85006341.41</v>
      </c>
      <c r="W10" s="24">
        <v>90717746.52</v>
      </c>
      <c r="X10" s="28">
        <v>109916497.56</v>
      </c>
    </row>
    <row r="11" spans="1:13" ht="12">
      <c r="A11">
        <v>2</v>
      </c>
      <c r="B11" s="1" t="s">
        <v>104</v>
      </c>
      <c r="C11" s="3" t="s">
        <v>105</v>
      </c>
      <c r="D11" s="3" t="s">
        <v>105</v>
      </c>
      <c r="E11" s="3" t="s">
        <v>105</v>
      </c>
      <c r="F11" s="3" t="s">
        <v>105</v>
      </c>
      <c r="G11" s="3" t="s">
        <v>105</v>
      </c>
      <c r="H11" s="3" t="s">
        <v>105</v>
      </c>
      <c r="I11" s="3" t="s">
        <v>105</v>
      </c>
      <c r="J11" s="3" t="s">
        <v>105</v>
      </c>
      <c r="K11" s="3" t="s">
        <v>105</v>
      </c>
      <c r="L11" s="3" t="s">
        <v>105</v>
      </c>
      <c r="M11" s="4" t="s">
        <v>105</v>
      </c>
    </row>
    <row r="12" spans="1:24" ht="12">
      <c r="A12">
        <v>3</v>
      </c>
      <c r="B12" s="1" t="s">
        <v>106</v>
      </c>
      <c r="C12" s="5">
        <v>2324393</v>
      </c>
      <c r="D12" s="5">
        <v>2684022</v>
      </c>
      <c r="E12" s="5">
        <v>3182219</v>
      </c>
      <c r="F12" s="5">
        <v>3880776</v>
      </c>
      <c r="G12" s="5">
        <v>3679349</v>
      </c>
      <c r="H12" s="5">
        <v>4151212</v>
      </c>
      <c r="I12" s="5">
        <v>4060075</v>
      </c>
      <c r="J12" s="5">
        <v>4332443</v>
      </c>
      <c r="K12" s="5">
        <v>4206755</v>
      </c>
      <c r="L12" s="5">
        <v>4853209</v>
      </c>
      <c r="M12" s="6">
        <v>5736561.22</v>
      </c>
      <c r="N12" s="5">
        <v>5879763</v>
      </c>
      <c r="O12" s="6">
        <v>5301954.4</v>
      </c>
      <c r="P12" s="5">
        <v>5621782.47</v>
      </c>
      <c r="Q12" s="5">
        <v>6021819</v>
      </c>
      <c r="R12" s="5">
        <v>5716720</v>
      </c>
      <c r="S12" s="5">
        <v>5466484</v>
      </c>
      <c r="T12" s="5">
        <v>5757411</v>
      </c>
      <c r="U12" s="18">
        <v>5874230</v>
      </c>
      <c r="V12" s="17">
        <v>5871923.390000001</v>
      </c>
      <c r="W12" s="24">
        <v>5709415.739999998</v>
      </c>
      <c r="X12" s="28">
        <v>6328924.95</v>
      </c>
    </row>
    <row r="13" spans="1:24" ht="12">
      <c r="A13">
        <v>4</v>
      </c>
      <c r="B13" s="1" t="s">
        <v>107</v>
      </c>
      <c r="C13" s="5">
        <v>653455</v>
      </c>
      <c r="D13" s="5">
        <v>747981</v>
      </c>
      <c r="E13" s="5">
        <v>868033</v>
      </c>
      <c r="F13" s="5">
        <v>975852</v>
      </c>
      <c r="G13" s="5">
        <v>907870</v>
      </c>
      <c r="H13" s="5">
        <v>985370</v>
      </c>
      <c r="I13" s="5">
        <v>962366</v>
      </c>
      <c r="J13" s="5">
        <v>1040748</v>
      </c>
      <c r="K13" s="5">
        <v>1203235</v>
      </c>
      <c r="L13" s="5">
        <v>1285797</v>
      </c>
      <c r="M13" s="6">
        <v>1431020.9</v>
      </c>
      <c r="N13" s="5">
        <v>1325604</v>
      </c>
      <c r="O13" s="6">
        <v>1432541.63</v>
      </c>
      <c r="P13" s="5">
        <v>1387207.06</v>
      </c>
      <c r="Q13" s="5">
        <v>1586763</v>
      </c>
      <c r="R13" s="5">
        <v>1395531</v>
      </c>
      <c r="S13" s="5">
        <v>1635988</v>
      </c>
      <c r="T13" s="5">
        <v>1562189</v>
      </c>
      <c r="U13" s="18">
        <v>1866641</v>
      </c>
      <c r="V13" s="17">
        <v>1515090.71</v>
      </c>
      <c r="W13" s="24">
        <v>1598475.72</v>
      </c>
      <c r="X13" s="28">
        <v>8201395.3</v>
      </c>
    </row>
    <row r="14" spans="1:24" ht="12">
      <c r="A14">
        <v>5</v>
      </c>
      <c r="B14" s="1" t="s">
        <v>108</v>
      </c>
      <c r="C14" s="5">
        <v>7726028</v>
      </c>
      <c r="D14" s="5">
        <v>9223682</v>
      </c>
      <c r="E14" s="5">
        <v>10099607</v>
      </c>
      <c r="F14" s="5">
        <v>10962223</v>
      </c>
      <c r="G14" s="5">
        <v>11102968</v>
      </c>
      <c r="H14" s="5">
        <v>12935270</v>
      </c>
      <c r="I14" s="5">
        <v>15815603</v>
      </c>
      <c r="J14" s="5">
        <v>16798609</v>
      </c>
      <c r="K14" s="5">
        <v>17364119</v>
      </c>
      <c r="L14" s="5">
        <v>21623488</v>
      </c>
      <c r="M14" s="6">
        <v>24921541.39</v>
      </c>
      <c r="N14" s="5">
        <v>24912199</v>
      </c>
      <c r="O14" s="6">
        <v>22323029.21</v>
      </c>
      <c r="P14" s="5">
        <v>22158107.22</v>
      </c>
      <c r="Q14" s="5">
        <v>23237397</v>
      </c>
      <c r="R14" s="5">
        <v>23372717</v>
      </c>
      <c r="S14" s="5">
        <v>24266612</v>
      </c>
      <c r="T14" s="5">
        <v>24998160</v>
      </c>
      <c r="U14" s="18">
        <v>24351669</v>
      </c>
      <c r="V14" s="17">
        <v>26612158.51</v>
      </c>
      <c r="W14" s="24">
        <v>28090826.820000004</v>
      </c>
      <c r="X14" s="28">
        <v>28312172.43</v>
      </c>
    </row>
    <row r="15" spans="1:24" ht="12">
      <c r="A15">
        <v>6</v>
      </c>
      <c r="B15" s="1" t="s">
        <v>109</v>
      </c>
      <c r="C15" s="5">
        <v>12008398</v>
      </c>
      <c r="D15" s="5">
        <v>14876258</v>
      </c>
      <c r="E15" s="5">
        <v>19301570</v>
      </c>
      <c r="F15" s="5">
        <v>21194478</v>
      </c>
      <c r="G15" s="5">
        <v>24311583</v>
      </c>
      <c r="H15" s="5">
        <v>25634131</v>
      </c>
      <c r="I15" s="5">
        <v>29708897</v>
      </c>
      <c r="J15" s="5">
        <v>31703711</v>
      </c>
      <c r="K15" s="5">
        <v>38792676</v>
      </c>
      <c r="L15" s="5">
        <v>44630485</v>
      </c>
      <c r="M15" s="6">
        <v>54581551.82</v>
      </c>
      <c r="N15" s="5">
        <v>59208283</v>
      </c>
      <c r="O15" s="6">
        <v>61672152.08</v>
      </c>
      <c r="P15" s="5">
        <v>62675875.68</v>
      </c>
      <c r="Q15" s="5">
        <v>71113945</v>
      </c>
      <c r="R15" s="5">
        <v>72770393</v>
      </c>
      <c r="S15" s="5">
        <v>76768535</v>
      </c>
      <c r="T15" s="5">
        <v>86594093</v>
      </c>
      <c r="U15" s="18">
        <v>94923268</v>
      </c>
      <c r="V15" s="17">
        <v>97624741.38</v>
      </c>
      <c r="W15" s="24">
        <v>101347416.69999999</v>
      </c>
      <c r="X15" s="28">
        <v>112987124.17999999</v>
      </c>
    </row>
    <row r="16" spans="1:13" ht="12">
      <c r="A16">
        <v>7</v>
      </c>
      <c r="B16" s="1" t="s">
        <v>110</v>
      </c>
      <c r="C16" s="5">
        <v>826110</v>
      </c>
      <c r="D16" s="5">
        <v>986577</v>
      </c>
      <c r="E16" s="5">
        <v>1033814</v>
      </c>
      <c r="F16" s="3" t="s">
        <v>105</v>
      </c>
      <c r="G16" s="3" t="s">
        <v>105</v>
      </c>
      <c r="H16" s="3" t="s">
        <v>105</v>
      </c>
      <c r="I16" s="3" t="s">
        <v>105</v>
      </c>
      <c r="J16" s="3" t="s">
        <v>105</v>
      </c>
      <c r="K16" s="3" t="s">
        <v>105</v>
      </c>
      <c r="L16" s="3" t="s">
        <v>105</v>
      </c>
      <c r="M16" s="4" t="s">
        <v>105</v>
      </c>
    </row>
    <row r="17" spans="1:24" ht="12">
      <c r="A17">
        <v>8</v>
      </c>
      <c r="B17" s="1" t="s">
        <v>111</v>
      </c>
      <c r="C17" s="5">
        <v>2650046</v>
      </c>
      <c r="D17" s="5">
        <v>3302256</v>
      </c>
      <c r="E17" s="5">
        <v>3686227</v>
      </c>
      <c r="F17" s="5">
        <v>3632145</v>
      </c>
      <c r="G17" s="5">
        <v>3669747</v>
      </c>
      <c r="H17" s="5">
        <v>4243843</v>
      </c>
      <c r="I17" s="5">
        <v>4426285</v>
      </c>
      <c r="J17" s="5">
        <v>4810461</v>
      </c>
      <c r="K17" s="5">
        <v>5352629</v>
      </c>
      <c r="L17" s="5">
        <v>6277792</v>
      </c>
      <c r="M17" s="6">
        <v>7163843.61</v>
      </c>
      <c r="N17" s="5">
        <v>7610125</v>
      </c>
      <c r="O17" s="6">
        <v>7991550.13</v>
      </c>
      <c r="P17" s="5">
        <v>8256020.88</v>
      </c>
      <c r="Q17" s="5">
        <v>8215755</v>
      </c>
      <c r="R17" s="5">
        <v>9271915</v>
      </c>
      <c r="S17" s="5">
        <v>9125639</v>
      </c>
      <c r="T17" s="5">
        <v>10179639</v>
      </c>
      <c r="U17" s="18">
        <v>10662244</v>
      </c>
      <c r="V17" s="17">
        <v>11393831.000000002</v>
      </c>
      <c r="W17" s="24">
        <v>11811162.179999998</v>
      </c>
      <c r="X17" s="28">
        <v>13497428.59</v>
      </c>
    </row>
    <row r="18" spans="1:24" ht="12">
      <c r="A18">
        <v>9</v>
      </c>
      <c r="B18" s="1" t="s">
        <v>112</v>
      </c>
      <c r="C18" s="5">
        <v>1371366</v>
      </c>
      <c r="D18" s="5">
        <v>1549880</v>
      </c>
      <c r="E18" s="5">
        <v>1759514</v>
      </c>
      <c r="F18" s="5">
        <v>1761176</v>
      </c>
      <c r="G18" s="5">
        <v>1791304</v>
      </c>
      <c r="H18" s="5">
        <v>1873052</v>
      </c>
      <c r="I18" s="5">
        <v>1910550</v>
      </c>
      <c r="J18" s="5">
        <v>2103453</v>
      </c>
      <c r="K18" s="5">
        <v>2211503</v>
      </c>
      <c r="L18" s="5">
        <v>1921400</v>
      </c>
      <c r="M18" s="6">
        <v>2187967.84</v>
      </c>
      <c r="N18" s="5">
        <v>2219220</v>
      </c>
      <c r="O18" s="6">
        <v>2546027.25</v>
      </c>
      <c r="P18" s="5">
        <v>2574540.63</v>
      </c>
      <c r="Q18" s="5">
        <v>2742585</v>
      </c>
      <c r="R18" s="5">
        <v>2800801</v>
      </c>
      <c r="S18" s="5">
        <v>2940623</v>
      </c>
      <c r="T18" s="5">
        <v>3239150</v>
      </c>
      <c r="U18" s="18">
        <v>3246792</v>
      </c>
      <c r="V18" s="17">
        <v>3407448.49</v>
      </c>
      <c r="W18" s="24">
        <v>3612822.91</v>
      </c>
      <c r="X18" s="28">
        <v>3806832.24</v>
      </c>
    </row>
    <row r="19" spans="1:24" ht="12">
      <c r="A19">
        <v>10</v>
      </c>
      <c r="B19" s="1" t="s">
        <v>113</v>
      </c>
      <c r="C19" s="5">
        <v>5021371</v>
      </c>
      <c r="D19" s="5">
        <v>5353920</v>
      </c>
      <c r="E19" s="5">
        <v>7130157</v>
      </c>
      <c r="F19" s="5">
        <v>7580640</v>
      </c>
      <c r="G19" s="5">
        <v>7315608</v>
      </c>
      <c r="H19" s="5">
        <v>7776816</v>
      </c>
      <c r="I19" s="5">
        <v>8148410</v>
      </c>
      <c r="J19" s="5">
        <v>8126322</v>
      </c>
      <c r="K19" s="5">
        <v>9694724</v>
      </c>
      <c r="L19" s="5">
        <v>10286069</v>
      </c>
      <c r="M19" s="6">
        <v>12127203.81</v>
      </c>
      <c r="N19" s="5">
        <v>12102017</v>
      </c>
      <c r="O19" s="6">
        <v>11882589.66</v>
      </c>
      <c r="P19" s="5">
        <v>11738314.84</v>
      </c>
      <c r="Q19" s="5">
        <v>12532009</v>
      </c>
      <c r="R19" s="5">
        <v>11785219</v>
      </c>
      <c r="S19" s="5">
        <v>12355813</v>
      </c>
      <c r="T19" s="5">
        <v>12739675</v>
      </c>
      <c r="U19" s="18">
        <v>13863809</v>
      </c>
      <c r="V19" s="17">
        <v>14162236.799999997</v>
      </c>
      <c r="W19" s="24">
        <v>12602380.370000001</v>
      </c>
      <c r="X19" s="28">
        <v>15661985.02</v>
      </c>
    </row>
    <row r="20" spans="1:14" ht="12">
      <c r="A20">
        <v>11</v>
      </c>
      <c r="B20" s="1" t="s">
        <v>114</v>
      </c>
      <c r="C20" s="3" t="s">
        <v>105</v>
      </c>
      <c r="D20" s="3" t="s">
        <v>105</v>
      </c>
      <c r="E20" s="3" t="s">
        <v>105</v>
      </c>
      <c r="F20" s="3" t="s">
        <v>105</v>
      </c>
      <c r="G20" s="3" t="s">
        <v>105</v>
      </c>
      <c r="H20" s="3" t="s">
        <v>105</v>
      </c>
      <c r="I20" s="3" t="s">
        <v>105</v>
      </c>
      <c r="J20" s="3" t="s">
        <v>105</v>
      </c>
      <c r="K20" s="3" t="s">
        <v>105</v>
      </c>
      <c r="L20" s="3" t="s">
        <v>105</v>
      </c>
      <c r="M20" s="4" t="s">
        <v>105</v>
      </c>
      <c r="N20" s="3" t="s">
        <v>105</v>
      </c>
    </row>
    <row r="21" spans="1:24" ht="12">
      <c r="A21">
        <v>12</v>
      </c>
      <c r="B21" s="1" t="s">
        <v>115</v>
      </c>
      <c r="C21" s="5">
        <v>5943723</v>
      </c>
      <c r="D21" s="5">
        <v>6785221</v>
      </c>
      <c r="E21" s="5">
        <v>7749018</v>
      </c>
      <c r="F21" s="5">
        <v>8442172</v>
      </c>
      <c r="G21" s="5">
        <v>8189279</v>
      </c>
      <c r="H21" s="5">
        <v>8271020</v>
      </c>
      <c r="I21" s="5">
        <v>8550343</v>
      </c>
      <c r="J21" s="5">
        <v>9031287</v>
      </c>
      <c r="K21" s="5">
        <v>10146793</v>
      </c>
      <c r="L21" s="5">
        <v>10968942</v>
      </c>
      <c r="M21" s="6">
        <v>12333210.46</v>
      </c>
      <c r="N21" s="5">
        <v>12477482</v>
      </c>
      <c r="O21" s="6">
        <v>13226559.74</v>
      </c>
      <c r="P21" s="5">
        <v>13383419.38</v>
      </c>
      <c r="Q21" s="5">
        <v>13011679</v>
      </c>
      <c r="R21" s="5">
        <v>13582462</v>
      </c>
      <c r="S21" s="5">
        <v>14204133</v>
      </c>
      <c r="T21" s="5">
        <v>14894470</v>
      </c>
      <c r="U21" s="18">
        <v>15588859</v>
      </c>
      <c r="V21" s="17">
        <v>16759126.370000001</v>
      </c>
      <c r="W21" s="24">
        <v>18624517.02</v>
      </c>
      <c r="X21" s="28">
        <v>19789802</v>
      </c>
    </row>
    <row r="22" spans="1:24" ht="12">
      <c r="A22">
        <v>13</v>
      </c>
      <c r="B22" s="1" t="s">
        <v>116</v>
      </c>
      <c r="C22" s="5">
        <v>3142159</v>
      </c>
      <c r="D22" s="5">
        <v>3363607</v>
      </c>
      <c r="E22" s="5">
        <v>3581159</v>
      </c>
      <c r="F22" s="5">
        <v>3771861</v>
      </c>
      <c r="G22" s="5">
        <v>4064814</v>
      </c>
      <c r="H22" s="5">
        <v>4433196</v>
      </c>
      <c r="I22" s="5">
        <v>4871301</v>
      </c>
      <c r="J22" s="5">
        <v>5675502</v>
      </c>
      <c r="K22" s="5">
        <v>6339672</v>
      </c>
      <c r="L22" s="5">
        <v>6915776</v>
      </c>
      <c r="M22" s="6">
        <v>8259503.05</v>
      </c>
      <c r="N22" s="5">
        <v>8983378</v>
      </c>
      <c r="O22" s="6">
        <v>9580362.4</v>
      </c>
      <c r="P22" s="5">
        <v>9765111</v>
      </c>
      <c r="Q22" s="5">
        <v>9978725</v>
      </c>
      <c r="R22" s="5">
        <v>10991364</v>
      </c>
      <c r="S22" s="5">
        <v>11768353</v>
      </c>
      <c r="T22" s="5">
        <v>12253091</v>
      </c>
      <c r="U22" s="18">
        <v>13213626</v>
      </c>
      <c r="V22" s="17">
        <v>13319198.83</v>
      </c>
      <c r="W22" s="24">
        <v>14877774.610000001</v>
      </c>
      <c r="X22" s="28">
        <v>17128828.09</v>
      </c>
    </row>
    <row r="23" spans="1:24" ht="12">
      <c r="A23">
        <v>14</v>
      </c>
      <c r="B23" s="1" t="s">
        <v>117</v>
      </c>
      <c r="C23" s="5">
        <v>1117026</v>
      </c>
      <c r="D23" s="5">
        <v>1219007</v>
      </c>
      <c r="E23" s="5">
        <v>1392926</v>
      </c>
      <c r="F23" s="5">
        <v>1408018</v>
      </c>
      <c r="G23" s="5">
        <v>1405150</v>
      </c>
      <c r="H23" s="5">
        <v>1806380</v>
      </c>
      <c r="I23" s="5">
        <v>1776237</v>
      </c>
      <c r="J23" s="5">
        <v>1998661</v>
      </c>
      <c r="K23" s="5">
        <v>2097874</v>
      </c>
      <c r="L23" s="5">
        <v>2379817</v>
      </c>
      <c r="M23" s="6">
        <v>2666822.71</v>
      </c>
      <c r="N23" s="5">
        <v>2427103</v>
      </c>
      <c r="O23" s="6">
        <v>2541563.32</v>
      </c>
      <c r="P23" s="5">
        <v>2654897.77</v>
      </c>
      <c r="Q23" s="5">
        <v>3004900</v>
      </c>
      <c r="R23" s="5">
        <v>2830970</v>
      </c>
      <c r="S23" s="5">
        <v>2889062</v>
      </c>
      <c r="T23" s="5">
        <v>3042586</v>
      </c>
      <c r="U23" s="18">
        <v>2967192</v>
      </c>
      <c r="V23" s="17">
        <v>2870900.67</v>
      </c>
      <c r="W23" s="24">
        <v>3476630.53</v>
      </c>
      <c r="X23" s="28">
        <v>3280700.67</v>
      </c>
    </row>
    <row r="24" spans="1:24" ht="12">
      <c r="A24">
        <v>15</v>
      </c>
      <c r="B24" s="1" t="s">
        <v>118</v>
      </c>
      <c r="C24" s="5">
        <v>3231714</v>
      </c>
      <c r="D24" s="5">
        <v>3762440</v>
      </c>
      <c r="E24" s="5">
        <v>3743813</v>
      </c>
      <c r="F24" s="5">
        <v>3923307</v>
      </c>
      <c r="G24" s="5">
        <v>4248780</v>
      </c>
      <c r="H24" s="5">
        <v>4690149</v>
      </c>
      <c r="I24" s="5">
        <v>4562799</v>
      </c>
      <c r="J24" s="5">
        <v>5396191</v>
      </c>
      <c r="K24" s="5">
        <v>5910011</v>
      </c>
      <c r="L24" s="5">
        <v>6353315</v>
      </c>
      <c r="M24" s="6">
        <v>7253772.79</v>
      </c>
      <c r="N24" s="5">
        <v>7793114</v>
      </c>
      <c r="O24" s="6">
        <v>7669554.78</v>
      </c>
      <c r="P24" s="5">
        <v>8594617</v>
      </c>
      <c r="Q24" s="5">
        <v>7685594</v>
      </c>
      <c r="R24" s="5">
        <v>7981099</v>
      </c>
      <c r="S24" s="5">
        <v>8629030</v>
      </c>
      <c r="T24" s="5">
        <v>8700492</v>
      </c>
      <c r="U24" s="18">
        <v>8623645</v>
      </c>
      <c r="V24" s="17">
        <v>9027714.32</v>
      </c>
      <c r="W24" s="24">
        <v>9813546.48</v>
      </c>
      <c r="X24" s="28">
        <v>11112820.190000001</v>
      </c>
    </row>
    <row r="25" spans="1:24" ht="12">
      <c r="A25">
        <v>16</v>
      </c>
      <c r="B25" s="1" t="s">
        <v>119</v>
      </c>
      <c r="C25" s="5">
        <v>1128377</v>
      </c>
      <c r="D25" s="5">
        <v>1394344</v>
      </c>
      <c r="E25" s="5">
        <v>1567657</v>
      </c>
      <c r="F25" s="5">
        <v>1698088</v>
      </c>
      <c r="G25" s="5">
        <v>1601447</v>
      </c>
      <c r="H25" s="5">
        <v>1790386</v>
      </c>
      <c r="I25" s="5">
        <v>1584193</v>
      </c>
      <c r="J25" s="5">
        <v>1643351</v>
      </c>
      <c r="K25" s="5">
        <v>1849410</v>
      </c>
      <c r="L25" s="5">
        <v>1962117</v>
      </c>
      <c r="M25" s="6">
        <v>1740637</v>
      </c>
      <c r="N25" s="5">
        <v>1861230</v>
      </c>
      <c r="O25" s="6">
        <v>1963570.55</v>
      </c>
      <c r="P25" s="5">
        <v>1976526.98</v>
      </c>
      <c r="Q25" s="5">
        <v>1895514</v>
      </c>
      <c r="R25" s="5">
        <v>1864953</v>
      </c>
      <c r="S25" s="5">
        <v>1928619</v>
      </c>
      <c r="T25" s="5">
        <v>1925021</v>
      </c>
      <c r="U25" s="18">
        <v>2293383</v>
      </c>
      <c r="V25" s="17">
        <v>2255791.86</v>
      </c>
      <c r="W25" s="24">
        <v>2083827.26</v>
      </c>
      <c r="X25" s="28">
        <v>2844220.5</v>
      </c>
    </row>
    <row r="26" spans="1:24" ht="12">
      <c r="A26">
        <v>17</v>
      </c>
      <c r="B26" s="1" t="s">
        <v>120</v>
      </c>
      <c r="C26" s="5">
        <v>13889115</v>
      </c>
      <c r="D26" s="5">
        <v>15268873</v>
      </c>
      <c r="E26" s="5">
        <v>15993815</v>
      </c>
      <c r="F26" s="5">
        <v>19958225</v>
      </c>
      <c r="G26" s="5">
        <v>21889076</v>
      </c>
      <c r="H26" s="5">
        <v>25649147</v>
      </c>
      <c r="I26" s="5">
        <v>27551959</v>
      </c>
      <c r="J26" s="5">
        <v>30818226</v>
      </c>
      <c r="K26" s="5">
        <v>33142822</v>
      </c>
      <c r="L26" s="5">
        <v>37245728</v>
      </c>
      <c r="M26" s="6">
        <v>41896695.56</v>
      </c>
      <c r="N26" s="5">
        <v>41749556</v>
      </c>
      <c r="O26" s="6">
        <v>39487018.8</v>
      </c>
      <c r="P26" s="5">
        <v>39434735.04</v>
      </c>
      <c r="Q26" s="5">
        <v>41388516</v>
      </c>
      <c r="R26" s="5">
        <v>39626109</v>
      </c>
      <c r="S26" s="5">
        <v>47184699</v>
      </c>
      <c r="T26" s="5">
        <v>45096864</v>
      </c>
      <c r="U26" s="18">
        <v>46672005</v>
      </c>
      <c r="V26" s="17">
        <v>43594257.999999985</v>
      </c>
      <c r="W26" s="24">
        <v>46100417.109999985</v>
      </c>
      <c r="X26" s="28">
        <v>52675294.97</v>
      </c>
    </row>
    <row r="27" spans="1:24" ht="12">
      <c r="A27">
        <v>18</v>
      </c>
      <c r="B27" s="1" t="s">
        <v>121</v>
      </c>
      <c r="C27" s="5">
        <v>2844521</v>
      </c>
      <c r="D27" s="5">
        <v>3119737</v>
      </c>
      <c r="E27" s="5">
        <v>3715668</v>
      </c>
      <c r="F27" s="5">
        <v>4274882</v>
      </c>
      <c r="G27" s="5">
        <v>5105854</v>
      </c>
      <c r="H27" s="5">
        <v>5464022</v>
      </c>
      <c r="I27" s="5">
        <v>5914857</v>
      </c>
      <c r="J27" s="5">
        <v>6613184</v>
      </c>
      <c r="K27" s="5">
        <v>7334238</v>
      </c>
      <c r="L27" s="5">
        <v>8208191</v>
      </c>
      <c r="M27" s="6">
        <v>10020002.26</v>
      </c>
      <c r="N27" s="5">
        <v>10114163</v>
      </c>
      <c r="O27" s="6">
        <v>10507280.47</v>
      </c>
      <c r="P27" s="5">
        <v>10821028.73</v>
      </c>
      <c r="Q27" s="5">
        <v>11966948</v>
      </c>
      <c r="R27" s="5">
        <v>11821564</v>
      </c>
      <c r="S27" s="5">
        <v>12848143</v>
      </c>
      <c r="T27" s="5">
        <v>13448477</v>
      </c>
      <c r="U27" s="18">
        <v>14563993</v>
      </c>
      <c r="V27" s="17">
        <v>15218250.689999998</v>
      </c>
      <c r="W27" s="24">
        <v>15820239.739999998</v>
      </c>
      <c r="X27" s="28">
        <v>18300056.47</v>
      </c>
    </row>
    <row r="28" spans="1:24" ht="12">
      <c r="A28">
        <v>19</v>
      </c>
      <c r="B28" s="1" t="s">
        <v>122</v>
      </c>
      <c r="C28" s="5">
        <v>3530242</v>
      </c>
      <c r="D28" s="5">
        <v>4084990</v>
      </c>
      <c r="E28" s="5">
        <v>4384035</v>
      </c>
      <c r="F28" s="5">
        <v>4679975</v>
      </c>
      <c r="G28" s="5">
        <v>4972128</v>
      </c>
      <c r="H28" s="5">
        <v>5504815</v>
      </c>
      <c r="I28" s="5">
        <v>5673503</v>
      </c>
      <c r="J28" s="5">
        <v>6305449</v>
      </c>
      <c r="K28" s="5">
        <v>7185887</v>
      </c>
      <c r="L28" s="5">
        <v>7629198</v>
      </c>
      <c r="M28" s="6">
        <v>8852736</v>
      </c>
      <c r="N28" s="5">
        <v>8542881</v>
      </c>
      <c r="O28" s="6">
        <v>8867230.57</v>
      </c>
      <c r="P28" s="5">
        <v>9120218</v>
      </c>
      <c r="Q28" s="5">
        <v>9224915</v>
      </c>
      <c r="R28" s="5">
        <v>7761566</v>
      </c>
      <c r="S28" s="5">
        <v>7749390</v>
      </c>
      <c r="T28" s="5">
        <v>7758499</v>
      </c>
      <c r="U28" s="18">
        <v>9005673</v>
      </c>
      <c r="V28" s="17">
        <v>7864976.5</v>
      </c>
      <c r="W28" s="24">
        <v>8709698</v>
      </c>
      <c r="X28" s="28">
        <v>7986186.11</v>
      </c>
    </row>
    <row r="29" spans="1:24" ht="12">
      <c r="A29">
        <v>20</v>
      </c>
      <c r="B29" s="1" t="s">
        <v>123</v>
      </c>
      <c r="C29" s="5">
        <v>671544</v>
      </c>
      <c r="D29" s="5">
        <v>596989</v>
      </c>
      <c r="E29" s="5">
        <v>747276</v>
      </c>
      <c r="F29" s="5">
        <v>776603</v>
      </c>
      <c r="G29" s="5">
        <v>728526</v>
      </c>
      <c r="H29" s="5">
        <v>797162</v>
      </c>
      <c r="I29" s="5">
        <v>827498</v>
      </c>
      <c r="J29" s="5">
        <v>921704</v>
      </c>
      <c r="K29" s="5">
        <v>957017</v>
      </c>
      <c r="L29" s="5">
        <v>984229</v>
      </c>
      <c r="M29" s="6">
        <v>1021085.11</v>
      </c>
      <c r="N29" s="5">
        <v>1004973</v>
      </c>
      <c r="O29" s="6">
        <v>964895.23</v>
      </c>
      <c r="P29" s="5">
        <v>1064499.73</v>
      </c>
      <c r="Q29" s="5">
        <v>1264021</v>
      </c>
      <c r="R29" s="5">
        <v>1416006</v>
      </c>
      <c r="S29" s="5">
        <v>1605340</v>
      </c>
      <c r="T29" s="5">
        <v>1538243</v>
      </c>
      <c r="U29" s="18">
        <v>1741872</v>
      </c>
      <c r="V29" s="17">
        <v>1465742.87</v>
      </c>
      <c r="W29" s="24">
        <v>1824035.27</v>
      </c>
      <c r="X29" s="28">
        <v>2037991.3</v>
      </c>
    </row>
    <row r="30" spans="1:24" ht="12">
      <c r="A30">
        <v>21</v>
      </c>
      <c r="B30" s="1" t="s">
        <v>124</v>
      </c>
      <c r="C30" s="5">
        <v>11659355</v>
      </c>
      <c r="D30" s="5">
        <v>12429362</v>
      </c>
      <c r="E30" s="5">
        <v>13693426</v>
      </c>
      <c r="F30" s="5">
        <v>14061910</v>
      </c>
      <c r="G30" s="5">
        <v>14110710</v>
      </c>
      <c r="H30" s="5">
        <v>14201495</v>
      </c>
      <c r="I30" s="5">
        <v>15091555</v>
      </c>
      <c r="J30" s="5">
        <v>15786662</v>
      </c>
      <c r="K30" s="5">
        <v>16581649</v>
      </c>
      <c r="L30" s="5">
        <v>16268438</v>
      </c>
      <c r="M30" s="6">
        <v>19703636.23</v>
      </c>
      <c r="N30" s="5">
        <v>20121362</v>
      </c>
      <c r="O30" s="6">
        <v>20749616.82</v>
      </c>
      <c r="P30" s="5">
        <v>20918709.63</v>
      </c>
      <c r="Q30" s="5">
        <v>22138812</v>
      </c>
      <c r="R30" s="5">
        <v>21464102</v>
      </c>
      <c r="S30" s="5">
        <v>21981344</v>
      </c>
      <c r="T30" s="5">
        <v>22934302</v>
      </c>
      <c r="U30" s="18">
        <v>23452312</v>
      </c>
      <c r="V30" s="17">
        <v>22706767.67</v>
      </c>
      <c r="W30" s="24">
        <v>25330509.23</v>
      </c>
      <c r="X30" s="28">
        <v>25718082</v>
      </c>
    </row>
    <row r="31" spans="1:24" ht="12">
      <c r="A31">
        <v>22</v>
      </c>
      <c r="B31" s="1" t="s">
        <v>125</v>
      </c>
      <c r="C31" s="5">
        <v>2865181</v>
      </c>
      <c r="D31" s="5">
        <v>3814229</v>
      </c>
      <c r="E31" s="5">
        <v>4368853</v>
      </c>
      <c r="F31" s="5">
        <v>5002797</v>
      </c>
      <c r="G31" s="5">
        <v>5408629</v>
      </c>
      <c r="H31" s="5">
        <v>6181856</v>
      </c>
      <c r="I31" s="5">
        <v>7555648</v>
      </c>
      <c r="J31" s="5">
        <v>9359690</v>
      </c>
      <c r="K31" s="5">
        <v>10372484</v>
      </c>
      <c r="L31" s="5">
        <v>12225212</v>
      </c>
      <c r="M31" s="6">
        <v>14797516.09</v>
      </c>
      <c r="N31" s="5">
        <v>16452795</v>
      </c>
      <c r="O31" s="6">
        <v>17959722.49</v>
      </c>
      <c r="P31" s="5">
        <v>17210980.36</v>
      </c>
      <c r="Q31" s="5">
        <v>17639558</v>
      </c>
      <c r="R31" s="5">
        <v>18040154</v>
      </c>
      <c r="S31" s="5">
        <v>18927392</v>
      </c>
      <c r="T31" s="5">
        <v>19268825</v>
      </c>
      <c r="U31" s="18">
        <v>23871582</v>
      </c>
      <c r="V31" s="17">
        <v>21449698.200000003</v>
      </c>
      <c r="W31" s="24">
        <v>23785913.619999997</v>
      </c>
      <c r="X31" s="28">
        <v>25455275.549999997</v>
      </c>
    </row>
    <row r="32" spans="1:24" ht="12">
      <c r="A32">
        <v>23</v>
      </c>
      <c r="B32" s="1" t="s">
        <v>126</v>
      </c>
      <c r="C32" s="5">
        <v>787336</v>
      </c>
      <c r="D32" s="5">
        <v>1070872</v>
      </c>
      <c r="E32" s="5">
        <v>1078719</v>
      </c>
      <c r="F32" s="5">
        <v>1217664</v>
      </c>
      <c r="G32" s="5">
        <v>1151774</v>
      </c>
      <c r="H32" s="5">
        <v>1203965</v>
      </c>
      <c r="I32" s="5">
        <v>1047302</v>
      </c>
      <c r="J32" s="5">
        <v>1218573</v>
      </c>
      <c r="K32" s="5">
        <v>1450439</v>
      </c>
      <c r="L32" s="5">
        <v>1383922</v>
      </c>
      <c r="M32" s="6">
        <v>1592551.46</v>
      </c>
      <c r="N32" s="5">
        <v>1966817</v>
      </c>
      <c r="O32" s="6">
        <v>1921630.7</v>
      </c>
      <c r="P32" s="5">
        <v>1937553.28</v>
      </c>
      <c r="Q32" s="5">
        <v>2069647</v>
      </c>
      <c r="R32" s="5">
        <v>2271746</v>
      </c>
      <c r="S32" s="5">
        <v>2765328</v>
      </c>
      <c r="T32" s="5">
        <v>3312817</v>
      </c>
      <c r="U32" s="18">
        <v>3402236</v>
      </c>
      <c r="V32" s="17">
        <v>4162047.01</v>
      </c>
      <c r="W32" s="24">
        <v>5603624.41</v>
      </c>
      <c r="X32" s="28">
        <v>5847279.17</v>
      </c>
    </row>
    <row r="33" spans="1:24" ht="12">
      <c r="A33">
        <v>24</v>
      </c>
      <c r="B33" s="1" t="s">
        <v>127</v>
      </c>
      <c r="C33" s="5">
        <v>2662217</v>
      </c>
      <c r="D33" s="5">
        <v>2954177</v>
      </c>
      <c r="E33" s="5">
        <v>3247675</v>
      </c>
      <c r="F33" s="5">
        <v>3557854</v>
      </c>
      <c r="G33" s="5">
        <v>4091565</v>
      </c>
      <c r="H33" s="5">
        <v>4447904</v>
      </c>
      <c r="I33" s="5">
        <v>4638073</v>
      </c>
      <c r="J33" s="5">
        <v>4791738</v>
      </c>
      <c r="K33" s="5">
        <v>4991142</v>
      </c>
      <c r="L33" s="5">
        <v>5352905</v>
      </c>
      <c r="M33" s="6">
        <v>5636473.3</v>
      </c>
      <c r="N33" s="5">
        <v>5162816</v>
      </c>
      <c r="O33" s="6">
        <v>6194879.97</v>
      </c>
      <c r="P33" s="5">
        <v>6108008.51</v>
      </c>
      <c r="Q33" s="5">
        <v>6212118</v>
      </c>
      <c r="R33" s="5">
        <v>6295109</v>
      </c>
      <c r="S33" s="5">
        <v>6671870</v>
      </c>
      <c r="T33" s="5">
        <v>7601294</v>
      </c>
      <c r="U33" s="18">
        <v>7137731</v>
      </c>
      <c r="V33" s="17">
        <v>6943165</v>
      </c>
      <c r="W33" s="24">
        <v>8179195.819999998</v>
      </c>
      <c r="X33" s="28">
        <v>8342113.5</v>
      </c>
    </row>
    <row r="34" spans="1:24" ht="12">
      <c r="A34">
        <v>25</v>
      </c>
      <c r="B34" s="1" t="s">
        <v>128</v>
      </c>
      <c r="C34" s="5">
        <v>23576365</v>
      </c>
      <c r="D34" s="5">
        <v>25495667</v>
      </c>
      <c r="E34" s="5">
        <v>29073195</v>
      </c>
      <c r="F34" s="5">
        <v>29463335</v>
      </c>
      <c r="G34" s="5">
        <v>31474224</v>
      </c>
      <c r="H34" s="5">
        <v>39028471</v>
      </c>
      <c r="I34" s="5">
        <v>36125044</v>
      </c>
      <c r="J34" s="5">
        <v>41173151</v>
      </c>
      <c r="K34" s="5">
        <v>44635724</v>
      </c>
      <c r="L34" s="5">
        <v>46958730</v>
      </c>
      <c r="M34" s="6">
        <v>54148718.99</v>
      </c>
      <c r="N34" s="5">
        <v>54962399</v>
      </c>
      <c r="O34" s="6">
        <v>54552465.44</v>
      </c>
      <c r="P34" s="5">
        <v>55764380.78</v>
      </c>
      <c r="Q34" s="5">
        <v>58707172</v>
      </c>
      <c r="R34" s="5">
        <v>52761602</v>
      </c>
      <c r="S34" s="5">
        <v>57026229</v>
      </c>
      <c r="T34" s="5">
        <v>58520993</v>
      </c>
      <c r="U34" s="18">
        <v>61240571</v>
      </c>
      <c r="V34" s="17">
        <v>63068583.28</v>
      </c>
      <c r="W34" s="24">
        <v>66051895.640000015</v>
      </c>
      <c r="X34" s="28">
        <v>73518019.13</v>
      </c>
    </row>
    <row r="35" spans="1:24" ht="12">
      <c r="A35">
        <v>26</v>
      </c>
      <c r="B35" s="1" t="s">
        <v>129</v>
      </c>
      <c r="C35" s="5">
        <v>27942311</v>
      </c>
      <c r="D35" s="5">
        <v>31186032</v>
      </c>
      <c r="E35" s="5">
        <v>36973899</v>
      </c>
      <c r="F35" s="5">
        <v>37136827</v>
      </c>
      <c r="G35" s="5">
        <v>41382159</v>
      </c>
      <c r="H35" s="5">
        <v>48945066</v>
      </c>
      <c r="I35" s="5">
        <v>56084449</v>
      </c>
      <c r="J35" s="5">
        <v>65798796</v>
      </c>
      <c r="K35" s="5">
        <v>68924601</v>
      </c>
      <c r="L35" s="5">
        <v>73677998</v>
      </c>
      <c r="M35" s="6">
        <v>79635771.54</v>
      </c>
      <c r="N35" s="5">
        <v>76184759</v>
      </c>
      <c r="O35" s="6">
        <v>71350677.55</v>
      </c>
      <c r="P35" s="5">
        <v>75257570.86</v>
      </c>
      <c r="Q35" s="5">
        <v>82035729</v>
      </c>
      <c r="R35" s="5">
        <v>67712620</v>
      </c>
      <c r="S35" s="5">
        <v>68880114</v>
      </c>
      <c r="T35" s="5">
        <v>63838980</v>
      </c>
      <c r="U35" s="18">
        <v>69793953</v>
      </c>
      <c r="V35" s="17">
        <v>72274375.27000001</v>
      </c>
      <c r="W35" s="24">
        <v>70895131.80000001</v>
      </c>
      <c r="X35" s="28">
        <v>85362012.04</v>
      </c>
    </row>
    <row r="36" spans="1:24" ht="12">
      <c r="A36">
        <v>27</v>
      </c>
      <c r="B36" s="1" t="s">
        <v>130</v>
      </c>
      <c r="C36" s="5">
        <v>523091</v>
      </c>
      <c r="D36" s="5">
        <v>523650</v>
      </c>
      <c r="E36" s="5">
        <v>705115</v>
      </c>
      <c r="F36" s="5">
        <v>651241</v>
      </c>
      <c r="G36" s="5">
        <v>758279</v>
      </c>
      <c r="H36" s="5">
        <v>950301</v>
      </c>
      <c r="I36" s="5">
        <v>1155910</v>
      </c>
      <c r="J36" s="5">
        <v>1175760</v>
      </c>
      <c r="K36" s="5">
        <v>1117961</v>
      </c>
      <c r="L36" s="5">
        <v>1227943</v>
      </c>
      <c r="M36" s="6">
        <v>1886725.39</v>
      </c>
      <c r="N36" s="5">
        <v>1092718</v>
      </c>
      <c r="O36" s="6">
        <v>1027374.04</v>
      </c>
      <c r="P36" s="5">
        <v>1007241.56</v>
      </c>
      <c r="Q36" s="5">
        <v>1201691</v>
      </c>
      <c r="R36" s="5">
        <v>1410941</v>
      </c>
      <c r="S36" s="5">
        <v>1310657</v>
      </c>
      <c r="T36" s="5">
        <v>1494835</v>
      </c>
      <c r="U36" s="18">
        <v>1473835</v>
      </c>
      <c r="V36" s="17">
        <v>1173725.19</v>
      </c>
      <c r="W36" s="24">
        <v>1546954.76</v>
      </c>
      <c r="X36" s="28">
        <v>1515067.09</v>
      </c>
    </row>
    <row r="37" spans="1:24" ht="12">
      <c r="A37">
        <v>28</v>
      </c>
      <c r="B37" s="1" t="s">
        <v>131</v>
      </c>
      <c r="C37" s="5">
        <v>6815205</v>
      </c>
      <c r="D37" s="5">
        <v>6243376</v>
      </c>
      <c r="E37" s="5">
        <v>7072752</v>
      </c>
      <c r="F37" s="5">
        <v>7781717</v>
      </c>
      <c r="G37" s="5">
        <v>7604746</v>
      </c>
      <c r="H37" s="5">
        <v>8271670</v>
      </c>
      <c r="I37" s="5">
        <v>8577047</v>
      </c>
      <c r="J37" s="5">
        <v>8325104</v>
      </c>
      <c r="K37" s="5">
        <v>8730102</v>
      </c>
      <c r="L37" s="5">
        <v>8644869</v>
      </c>
      <c r="M37" s="6">
        <v>8899256.25</v>
      </c>
      <c r="N37" s="5">
        <v>9595672</v>
      </c>
      <c r="O37" s="6">
        <v>8845336.65</v>
      </c>
      <c r="P37" s="5">
        <v>8853143.21</v>
      </c>
      <c r="Q37" s="5">
        <v>10421657</v>
      </c>
      <c r="R37" s="5">
        <v>7689112</v>
      </c>
      <c r="S37" s="5">
        <v>6694898</v>
      </c>
      <c r="T37" s="5">
        <v>5767910</v>
      </c>
      <c r="U37" s="18">
        <v>4638345</v>
      </c>
      <c r="V37" s="17">
        <v>4038525.79</v>
      </c>
      <c r="W37" s="24">
        <v>4738113.9</v>
      </c>
      <c r="X37" s="28">
        <v>4775851.02</v>
      </c>
    </row>
    <row r="38" spans="1:24" ht="12">
      <c r="A38">
        <v>29</v>
      </c>
      <c r="B38" s="1" t="s">
        <v>132</v>
      </c>
      <c r="C38" s="5">
        <v>627177</v>
      </c>
      <c r="D38" s="5">
        <v>981489</v>
      </c>
      <c r="E38" s="5">
        <v>1263621</v>
      </c>
      <c r="F38" s="5">
        <v>1421674</v>
      </c>
      <c r="G38" s="5">
        <v>1638953</v>
      </c>
      <c r="H38" s="5">
        <v>1789864</v>
      </c>
      <c r="I38" s="5">
        <v>1761652</v>
      </c>
      <c r="J38" s="5">
        <v>1920223</v>
      </c>
      <c r="K38" s="5">
        <v>2274117</v>
      </c>
      <c r="L38" s="5">
        <v>2482654</v>
      </c>
      <c r="M38" s="6">
        <v>2961610.49</v>
      </c>
      <c r="N38" s="5">
        <v>3148641</v>
      </c>
      <c r="O38" s="6">
        <v>3293314.6</v>
      </c>
      <c r="P38" s="5">
        <v>3284340.96</v>
      </c>
      <c r="Q38" s="5">
        <v>3797933</v>
      </c>
      <c r="R38" s="5">
        <v>4018919</v>
      </c>
      <c r="S38" s="5">
        <v>4511589</v>
      </c>
      <c r="T38" s="5">
        <v>4878480</v>
      </c>
      <c r="U38" s="18">
        <v>4582760</v>
      </c>
      <c r="V38" s="17">
        <v>5434254.48</v>
      </c>
      <c r="W38" s="24">
        <v>5015133.72</v>
      </c>
      <c r="X38" s="28">
        <v>6215107.01</v>
      </c>
    </row>
    <row r="39" spans="1:24" ht="12">
      <c r="A39">
        <v>30</v>
      </c>
      <c r="B39" s="1" t="s">
        <v>133</v>
      </c>
      <c r="C39" s="5">
        <v>11205731</v>
      </c>
      <c r="D39" s="5">
        <v>13508375</v>
      </c>
      <c r="E39" s="5">
        <v>14149366</v>
      </c>
      <c r="F39" s="5">
        <v>14412540</v>
      </c>
      <c r="G39" s="5">
        <v>15594578</v>
      </c>
      <c r="H39" s="5">
        <v>17230773</v>
      </c>
      <c r="I39" s="5">
        <v>20474239</v>
      </c>
      <c r="J39" s="5">
        <v>21366548</v>
      </c>
      <c r="K39" s="5">
        <v>22499525</v>
      </c>
      <c r="L39" s="5">
        <v>25365196</v>
      </c>
      <c r="M39" s="6">
        <v>28659425.89</v>
      </c>
      <c r="N39" s="5">
        <v>27000769</v>
      </c>
      <c r="O39" s="6">
        <v>27836964.92</v>
      </c>
      <c r="P39" s="5">
        <v>28130637.36</v>
      </c>
      <c r="Q39" s="5">
        <v>28027932</v>
      </c>
      <c r="R39" s="5">
        <v>25362433</v>
      </c>
      <c r="S39" s="5">
        <v>23842399</v>
      </c>
      <c r="T39" s="5">
        <v>24024006</v>
      </c>
      <c r="U39" s="18">
        <v>20852216</v>
      </c>
      <c r="V39" s="17">
        <v>19890869.190000013</v>
      </c>
      <c r="W39" s="24">
        <v>18064720.579999994</v>
      </c>
      <c r="X39" s="28">
        <v>29024673.59</v>
      </c>
    </row>
    <row r="40" spans="1:24" ht="12">
      <c r="A40">
        <v>31</v>
      </c>
      <c r="B40" s="1" t="s">
        <v>134</v>
      </c>
      <c r="C40" s="5">
        <v>1214012</v>
      </c>
      <c r="D40" s="5">
        <v>1491991</v>
      </c>
      <c r="E40" s="5">
        <v>1620459</v>
      </c>
      <c r="F40" s="5">
        <v>1742759</v>
      </c>
      <c r="G40" s="5">
        <v>1849504</v>
      </c>
      <c r="H40" s="5">
        <v>2146416</v>
      </c>
      <c r="I40" s="5">
        <v>2249469</v>
      </c>
      <c r="J40" s="5">
        <v>2572786</v>
      </c>
      <c r="K40" s="5">
        <v>2487412</v>
      </c>
      <c r="L40" s="5">
        <v>2704885</v>
      </c>
      <c r="M40" s="6">
        <v>3004456.32</v>
      </c>
      <c r="N40" s="5">
        <v>3204635</v>
      </c>
      <c r="O40" s="6">
        <v>2939550.68</v>
      </c>
      <c r="P40" s="5">
        <v>3173546.86</v>
      </c>
      <c r="Q40" s="5">
        <v>3363114</v>
      </c>
      <c r="R40" s="5">
        <v>3552887</v>
      </c>
      <c r="S40" s="5">
        <v>3713605</v>
      </c>
      <c r="T40" s="5">
        <v>4204275</v>
      </c>
      <c r="U40" s="18">
        <v>3661011</v>
      </c>
      <c r="V40" s="17">
        <v>3419526.59</v>
      </c>
      <c r="W40" s="24">
        <v>3754395.61</v>
      </c>
      <c r="X40" s="28">
        <v>4536985.61</v>
      </c>
    </row>
    <row r="41" spans="1:24" ht="12">
      <c r="A41">
        <v>32</v>
      </c>
      <c r="B41" s="1" t="s">
        <v>135</v>
      </c>
      <c r="C41" s="5">
        <v>45129524</v>
      </c>
      <c r="D41" s="5">
        <v>54938443</v>
      </c>
      <c r="E41" s="5">
        <v>55069268</v>
      </c>
      <c r="F41" s="5">
        <v>62042116</v>
      </c>
      <c r="G41" s="5">
        <v>68055094</v>
      </c>
      <c r="H41" s="5">
        <v>73422248</v>
      </c>
      <c r="I41" s="5">
        <v>79411673</v>
      </c>
      <c r="J41" s="5">
        <v>81732424</v>
      </c>
      <c r="K41" s="5">
        <v>94688483</v>
      </c>
      <c r="L41" s="5">
        <v>87407873</v>
      </c>
      <c r="M41" s="6">
        <v>104696688.97</v>
      </c>
      <c r="N41" s="5">
        <v>104585601</v>
      </c>
      <c r="O41" s="6">
        <v>112518911</v>
      </c>
      <c r="P41" s="5">
        <v>108527170.79</v>
      </c>
      <c r="Q41" s="5">
        <v>114038281</v>
      </c>
      <c r="R41" s="5">
        <v>106262945</v>
      </c>
      <c r="S41" s="5">
        <v>118055876</v>
      </c>
      <c r="T41" s="5">
        <v>125872068</v>
      </c>
      <c r="U41" s="18">
        <v>122365475</v>
      </c>
      <c r="V41" s="17">
        <v>89591897.87</v>
      </c>
      <c r="W41" s="24">
        <v>94556762.77000001</v>
      </c>
      <c r="X41" s="28">
        <v>110707742.97</v>
      </c>
    </row>
    <row r="42" spans="1:24" ht="12">
      <c r="A42">
        <v>33</v>
      </c>
      <c r="B42" s="1" t="s">
        <v>136</v>
      </c>
      <c r="C42" s="5">
        <v>13767028</v>
      </c>
      <c r="D42" s="5">
        <v>14333551</v>
      </c>
      <c r="E42" s="5">
        <v>16309835</v>
      </c>
      <c r="F42" s="5">
        <v>17582584</v>
      </c>
      <c r="G42" s="5">
        <v>18037335</v>
      </c>
      <c r="H42" s="5">
        <v>20862715</v>
      </c>
      <c r="I42" s="5">
        <v>22368057</v>
      </c>
      <c r="J42" s="5">
        <v>23171492</v>
      </c>
      <c r="K42" s="5">
        <v>24413330</v>
      </c>
      <c r="L42" s="5">
        <v>25883422</v>
      </c>
      <c r="M42" s="6">
        <v>32077849.92</v>
      </c>
      <c r="N42" s="5">
        <v>32767240</v>
      </c>
      <c r="O42" s="6">
        <v>33195654.76</v>
      </c>
      <c r="P42" s="5">
        <v>34757110.37</v>
      </c>
      <c r="Q42" s="5">
        <v>35726247</v>
      </c>
      <c r="R42" s="5">
        <v>34048860</v>
      </c>
      <c r="S42" s="5">
        <v>37266046</v>
      </c>
      <c r="T42" s="5">
        <v>39941408</v>
      </c>
      <c r="U42" s="18">
        <v>41122608</v>
      </c>
      <c r="V42" s="17">
        <v>38477134</v>
      </c>
      <c r="W42" s="24">
        <v>43497313.9</v>
      </c>
      <c r="X42" s="28">
        <v>43324065.45</v>
      </c>
    </row>
    <row r="43" spans="1:24" ht="12">
      <c r="A43">
        <v>34</v>
      </c>
      <c r="B43" s="1" t="s">
        <v>137</v>
      </c>
      <c r="C43" s="3" t="s">
        <v>105</v>
      </c>
      <c r="D43" s="3" t="s">
        <v>105</v>
      </c>
      <c r="E43" s="3" t="s">
        <v>105</v>
      </c>
      <c r="F43" s="3" t="s">
        <v>105</v>
      </c>
      <c r="G43" s="5">
        <v>5358454</v>
      </c>
      <c r="H43" s="5">
        <v>5949183</v>
      </c>
      <c r="I43" s="5">
        <v>6279116</v>
      </c>
      <c r="J43" s="5">
        <v>6741504</v>
      </c>
      <c r="K43" s="5">
        <v>6848386</v>
      </c>
      <c r="L43" s="5">
        <v>7085973</v>
      </c>
      <c r="M43" s="6">
        <v>8404250.27</v>
      </c>
      <c r="N43" s="5">
        <v>8446068</v>
      </c>
      <c r="O43" s="6">
        <v>8979501</v>
      </c>
      <c r="P43" s="5">
        <v>9268051</v>
      </c>
      <c r="Q43" s="5">
        <v>9776758</v>
      </c>
      <c r="R43" s="5">
        <v>10506227</v>
      </c>
      <c r="S43" s="5">
        <v>11082249</v>
      </c>
      <c r="T43" s="5">
        <v>12007467</v>
      </c>
      <c r="U43" s="18">
        <v>12449050</v>
      </c>
      <c r="V43" s="17">
        <v>12589518.399999999</v>
      </c>
      <c r="W43" s="24">
        <v>12530601.83</v>
      </c>
      <c r="X43" s="28">
        <v>14473146.38</v>
      </c>
    </row>
    <row r="44" spans="1:19" ht="12">
      <c r="A44">
        <v>35</v>
      </c>
      <c r="B44" s="1" t="s">
        <v>138</v>
      </c>
      <c r="C44" s="5">
        <v>678695</v>
      </c>
      <c r="D44" s="5">
        <v>892908</v>
      </c>
      <c r="E44" s="5">
        <v>933705</v>
      </c>
      <c r="F44" s="5">
        <v>975909</v>
      </c>
      <c r="G44" s="5">
        <v>1023238</v>
      </c>
      <c r="H44" s="5">
        <v>889563</v>
      </c>
      <c r="I44" s="5">
        <v>996048</v>
      </c>
      <c r="J44" s="5">
        <v>1028876</v>
      </c>
      <c r="K44" s="5">
        <v>1182125</v>
      </c>
      <c r="L44" s="5">
        <v>1035666</v>
      </c>
      <c r="M44" s="6">
        <v>1304190.68</v>
      </c>
      <c r="N44" s="5">
        <v>1454319</v>
      </c>
      <c r="O44" s="6">
        <v>1398193.07</v>
      </c>
      <c r="P44" s="5">
        <v>1315960.35</v>
      </c>
      <c r="Q44" s="5">
        <v>1512150</v>
      </c>
      <c r="R44" s="5">
        <v>1812515</v>
      </c>
      <c r="S44" s="7" t="s">
        <v>105</v>
      </c>
    </row>
    <row r="45" spans="1:24" ht="12">
      <c r="A45">
        <v>36</v>
      </c>
      <c r="B45" s="1" t="s">
        <v>139</v>
      </c>
      <c r="C45" s="5">
        <v>2744507</v>
      </c>
      <c r="D45" s="5">
        <v>3006053</v>
      </c>
      <c r="E45" s="5">
        <v>3503049</v>
      </c>
      <c r="F45" s="5">
        <v>3566272</v>
      </c>
      <c r="G45" s="5">
        <v>3610509</v>
      </c>
      <c r="H45" s="5">
        <v>4051448</v>
      </c>
      <c r="I45" s="5">
        <v>3834928</v>
      </c>
      <c r="J45" s="5">
        <v>4102494</v>
      </c>
      <c r="K45" s="5">
        <v>4526099</v>
      </c>
      <c r="L45" s="5">
        <v>4846085</v>
      </c>
      <c r="M45" s="6">
        <v>5420409.66</v>
      </c>
      <c r="N45" s="5">
        <v>5569544</v>
      </c>
      <c r="O45" s="6">
        <v>5833117.02</v>
      </c>
      <c r="P45" s="5">
        <v>5371386.53</v>
      </c>
      <c r="Q45" s="5">
        <v>6092050</v>
      </c>
      <c r="R45" s="5">
        <v>6070094</v>
      </c>
      <c r="S45" s="5">
        <v>6275577</v>
      </c>
      <c r="T45" s="5">
        <v>7162144</v>
      </c>
      <c r="U45" s="18">
        <v>7482683</v>
      </c>
      <c r="V45" s="17">
        <v>8345186.17</v>
      </c>
      <c r="W45" s="24">
        <v>7875995.670000002</v>
      </c>
      <c r="X45" s="28">
        <v>9152403.39</v>
      </c>
    </row>
    <row r="46" spans="1:24" ht="12">
      <c r="A46">
        <v>37</v>
      </c>
      <c r="B46" s="1" t="s">
        <v>140</v>
      </c>
      <c r="C46" s="5">
        <v>4034187</v>
      </c>
      <c r="D46" s="5">
        <v>4936587</v>
      </c>
      <c r="E46" s="5">
        <v>5939153</v>
      </c>
      <c r="F46" s="5">
        <v>6868761</v>
      </c>
      <c r="G46" s="5">
        <v>6706011</v>
      </c>
      <c r="H46" s="5">
        <v>7412158</v>
      </c>
      <c r="I46" s="5">
        <v>8965671</v>
      </c>
      <c r="J46" s="5">
        <v>9935489</v>
      </c>
      <c r="K46" s="5">
        <v>11965569</v>
      </c>
      <c r="L46" s="5">
        <v>12471189</v>
      </c>
      <c r="M46" s="6">
        <v>14395808.19</v>
      </c>
      <c r="N46" s="5">
        <v>15319188</v>
      </c>
      <c r="O46" s="6">
        <v>13024427.23</v>
      </c>
      <c r="P46" s="5">
        <v>14214318.99</v>
      </c>
      <c r="Q46" s="5">
        <v>13612241</v>
      </c>
      <c r="R46" s="5">
        <v>14439357</v>
      </c>
      <c r="S46" s="5">
        <v>14469691</v>
      </c>
      <c r="T46" s="5">
        <v>15308994</v>
      </c>
      <c r="U46" s="18">
        <v>18006039</v>
      </c>
      <c r="V46" s="17">
        <v>16586598.730000004</v>
      </c>
      <c r="W46" s="24">
        <v>19096213.54</v>
      </c>
      <c r="X46" s="28">
        <v>23894687.31</v>
      </c>
    </row>
    <row r="47" spans="1:24" ht="12">
      <c r="A47">
        <v>38</v>
      </c>
      <c r="B47" s="1" t="s">
        <v>141</v>
      </c>
      <c r="C47" s="5">
        <v>23808551</v>
      </c>
      <c r="D47" s="5">
        <v>26681356</v>
      </c>
      <c r="E47" s="5">
        <v>37080789</v>
      </c>
      <c r="F47" s="5">
        <v>43283491</v>
      </c>
      <c r="G47" s="5">
        <v>46821246</v>
      </c>
      <c r="H47" s="5">
        <v>51967927</v>
      </c>
      <c r="I47" s="5">
        <v>55475866</v>
      </c>
      <c r="J47" s="5">
        <v>59384856</v>
      </c>
      <c r="K47" s="5">
        <v>67898335</v>
      </c>
      <c r="L47" s="5">
        <v>81179807</v>
      </c>
      <c r="M47" s="6">
        <v>98174085.32</v>
      </c>
      <c r="N47" s="5">
        <v>101574043</v>
      </c>
      <c r="O47" s="6">
        <v>114975941.7</v>
      </c>
      <c r="P47" s="5">
        <v>117751428.33</v>
      </c>
      <c r="Q47" s="5">
        <v>131625230</v>
      </c>
      <c r="R47" s="5">
        <v>147143285</v>
      </c>
      <c r="S47" s="5">
        <v>143612289</v>
      </c>
      <c r="T47" s="5">
        <v>138894106</v>
      </c>
      <c r="U47" s="18">
        <v>156317762</v>
      </c>
      <c r="V47" s="17">
        <v>166223487.07999998</v>
      </c>
      <c r="W47" s="24">
        <v>162413237.93000004</v>
      </c>
      <c r="X47" s="28">
        <v>223451287.87</v>
      </c>
    </row>
    <row r="48" spans="1:24" ht="12">
      <c r="A48">
        <v>39</v>
      </c>
      <c r="B48" s="1" t="s">
        <v>142</v>
      </c>
      <c r="C48" s="5">
        <v>2922924</v>
      </c>
      <c r="D48" s="5">
        <v>3175003</v>
      </c>
      <c r="E48" s="5">
        <v>3370692</v>
      </c>
      <c r="F48" s="5">
        <v>3395876</v>
      </c>
      <c r="G48" s="5">
        <v>3432096</v>
      </c>
      <c r="H48" s="5">
        <v>4098357</v>
      </c>
      <c r="I48" s="5">
        <v>4162029</v>
      </c>
      <c r="J48" s="5">
        <v>4550763</v>
      </c>
      <c r="K48" s="5">
        <v>4944159</v>
      </c>
      <c r="L48" s="5">
        <v>5270611</v>
      </c>
      <c r="M48" s="6">
        <v>6554450.74</v>
      </c>
      <c r="N48" s="5">
        <v>6330855</v>
      </c>
      <c r="O48" s="6">
        <v>6304307.52</v>
      </c>
      <c r="P48" s="5">
        <v>6630691.45</v>
      </c>
      <c r="Q48" s="5">
        <v>6919067</v>
      </c>
      <c r="R48" s="5">
        <v>6906671</v>
      </c>
      <c r="S48" s="5">
        <v>7788834</v>
      </c>
      <c r="T48" s="5">
        <v>7832140</v>
      </c>
      <c r="U48" s="18">
        <v>8546951</v>
      </c>
      <c r="V48" s="17">
        <v>8422100.11</v>
      </c>
      <c r="W48" s="24">
        <v>8984327.87</v>
      </c>
      <c r="X48" s="28">
        <v>10133507.12</v>
      </c>
    </row>
    <row r="49" spans="1:24" ht="12">
      <c r="A49">
        <v>40</v>
      </c>
      <c r="B49" s="1" t="s">
        <v>143</v>
      </c>
      <c r="C49" s="5">
        <v>5556267</v>
      </c>
      <c r="D49" s="5">
        <v>6229843</v>
      </c>
      <c r="E49" s="5">
        <v>7386791</v>
      </c>
      <c r="F49" s="5">
        <v>7132958</v>
      </c>
      <c r="G49" s="5">
        <v>8843891</v>
      </c>
      <c r="H49" s="5">
        <v>9992289</v>
      </c>
      <c r="I49" s="5">
        <v>10336635</v>
      </c>
      <c r="J49" s="5">
        <v>11337183</v>
      </c>
      <c r="K49" s="5">
        <v>12588289</v>
      </c>
      <c r="L49" s="5">
        <v>14674043</v>
      </c>
      <c r="M49" s="6">
        <v>18259266.75</v>
      </c>
      <c r="N49" s="5">
        <v>20677067</v>
      </c>
      <c r="O49" s="6">
        <v>21638392.99</v>
      </c>
      <c r="P49" s="5">
        <v>23331921.48</v>
      </c>
      <c r="Q49" s="5">
        <v>26311528</v>
      </c>
      <c r="R49" s="5">
        <v>26573115</v>
      </c>
      <c r="S49" s="5">
        <v>29225195</v>
      </c>
      <c r="T49" s="5">
        <v>30614042</v>
      </c>
      <c r="U49" s="18">
        <v>33675749</v>
      </c>
      <c r="V49" s="17">
        <v>35839995.730000004</v>
      </c>
      <c r="W49" s="24">
        <v>37281111.88000004</v>
      </c>
      <c r="X49" s="28">
        <v>45626725.36</v>
      </c>
    </row>
    <row r="50" spans="1:24" ht="12">
      <c r="A50">
        <v>41</v>
      </c>
      <c r="B50" s="1" t="s">
        <v>144</v>
      </c>
      <c r="C50" s="5">
        <v>3809756</v>
      </c>
      <c r="D50" s="5">
        <v>4437480</v>
      </c>
      <c r="E50" s="5">
        <v>5315659</v>
      </c>
      <c r="F50" s="5">
        <v>5793277</v>
      </c>
      <c r="G50" s="5">
        <v>5435885</v>
      </c>
      <c r="H50" s="5">
        <v>5870553</v>
      </c>
      <c r="I50" s="5">
        <v>6330088</v>
      </c>
      <c r="J50" s="5">
        <v>6582598</v>
      </c>
      <c r="K50" s="5">
        <v>7830827</v>
      </c>
      <c r="L50" s="5">
        <v>9358059</v>
      </c>
      <c r="M50" s="6">
        <v>11031717.85</v>
      </c>
      <c r="N50" s="5">
        <v>11619699</v>
      </c>
      <c r="O50" s="6">
        <v>13563704.22</v>
      </c>
      <c r="P50" s="5">
        <v>13227338.88</v>
      </c>
      <c r="Q50" s="5">
        <v>15203249</v>
      </c>
      <c r="R50" s="5">
        <v>13402677</v>
      </c>
      <c r="S50" s="5">
        <v>14064344</v>
      </c>
      <c r="T50" s="5">
        <v>14928761</v>
      </c>
      <c r="U50" s="18">
        <v>15142295</v>
      </c>
      <c r="V50" s="17">
        <v>15383499.32</v>
      </c>
      <c r="W50" s="24">
        <v>16018140.92</v>
      </c>
      <c r="X50" s="28">
        <v>18046921.46</v>
      </c>
    </row>
    <row r="52" spans="2:24" ht="12">
      <c r="B52" s="1" t="s">
        <v>145</v>
      </c>
      <c r="C52" s="5">
        <f aca="true" t="shared" si="0" ref="C52:X52">SUM(C10:C50)</f>
        <v>286072604</v>
      </c>
      <c r="D52" s="5">
        <f t="shared" si="0"/>
        <v>326380382</v>
      </c>
      <c r="E52" s="5">
        <f t="shared" si="0"/>
        <v>371602480</v>
      </c>
      <c r="F52" s="5">
        <f t="shared" si="0"/>
        <v>402875417</v>
      </c>
      <c r="G52" s="5">
        <f t="shared" si="0"/>
        <v>436004096</v>
      </c>
      <c r="H52" s="5">
        <f t="shared" si="0"/>
        <v>484969722</v>
      </c>
      <c r="I52" s="5">
        <f t="shared" si="0"/>
        <v>522435342</v>
      </c>
      <c r="J52" s="5">
        <f t="shared" si="0"/>
        <v>566478085</v>
      </c>
      <c r="K52" s="5">
        <f t="shared" si="0"/>
        <v>625600844</v>
      </c>
      <c r="L52" s="5">
        <f t="shared" si="0"/>
        <v>674708336</v>
      </c>
      <c r="M52" s="6">
        <f t="shared" si="0"/>
        <v>780261866.07</v>
      </c>
      <c r="N52" s="5">
        <f t="shared" si="0"/>
        <v>796154819</v>
      </c>
      <c r="O52" s="5">
        <f t="shared" si="0"/>
        <v>821937638.6700002</v>
      </c>
      <c r="P52" s="5">
        <f t="shared" si="0"/>
        <v>833700540.7800001</v>
      </c>
      <c r="Q52" s="5">
        <f t="shared" si="0"/>
        <v>889573442</v>
      </c>
      <c r="R52" s="5">
        <f t="shared" si="0"/>
        <v>871172012</v>
      </c>
      <c r="S52" s="5">
        <f t="shared" si="0"/>
        <v>914920702</v>
      </c>
      <c r="T52" s="5">
        <f t="shared" si="0"/>
        <v>937023724</v>
      </c>
      <c r="U52" s="5">
        <f t="shared" si="0"/>
        <v>991192347</v>
      </c>
      <c r="V52" s="5">
        <f t="shared" si="0"/>
        <v>973990686.8800001</v>
      </c>
      <c r="W52" s="5">
        <f t="shared" si="0"/>
        <v>1012040228.38</v>
      </c>
      <c r="X52" s="5">
        <f t="shared" si="0"/>
        <v>1202989213.59</v>
      </c>
    </row>
    <row r="55" ht="12">
      <c r="B55" s="1" t="s">
        <v>146</v>
      </c>
    </row>
    <row r="57" spans="1:23" ht="12">
      <c r="A57">
        <v>42</v>
      </c>
      <c r="B57" s="1" t="s">
        <v>147</v>
      </c>
      <c r="C57" s="5">
        <v>2836744</v>
      </c>
      <c r="D57" s="5">
        <v>2966713</v>
      </c>
      <c r="E57" s="5">
        <v>3857243</v>
      </c>
      <c r="F57" s="5">
        <v>3749123</v>
      </c>
      <c r="G57" s="5">
        <v>4080126</v>
      </c>
      <c r="H57" s="5">
        <v>4403215</v>
      </c>
      <c r="I57" s="5">
        <v>4914219</v>
      </c>
      <c r="J57" s="5">
        <v>5648189</v>
      </c>
      <c r="K57" s="5">
        <v>6933722</v>
      </c>
      <c r="L57" s="5">
        <v>6871810</v>
      </c>
      <c r="M57" s="6">
        <v>7982380.11</v>
      </c>
      <c r="N57" s="5">
        <v>8471814</v>
      </c>
      <c r="O57" s="6">
        <v>8273609</v>
      </c>
      <c r="P57" s="5">
        <v>8092720.93</v>
      </c>
      <c r="Q57" s="5">
        <v>8450408</v>
      </c>
      <c r="R57" s="5">
        <v>8231466</v>
      </c>
      <c r="S57" s="5">
        <v>9263906</v>
      </c>
      <c r="T57" s="5">
        <v>9099066</v>
      </c>
      <c r="U57" s="18">
        <v>9268750</v>
      </c>
      <c r="V57" s="17">
        <v>8661371</v>
      </c>
      <c r="W57" s="24">
        <v>10281919.220000003</v>
      </c>
    </row>
    <row r="58" spans="1:24" ht="12">
      <c r="A58">
        <v>43</v>
      </c>
      <c r="B58" s="1" t="s">
        <v>148</v>
      </c>
      <c r="C58" s="5">
        <v>9375505</v>
      </c>
      <c r="D58" s="5">
        <v>9992123</v>
      </c>
      <c r="E58" s="5">
        <v>11246653</v>
      </c>
      <c r="F58" s="5">
        <v>14963459</v>
      </c>
      <c r="G58" s="5">
        <v>14823303</v>
      </c>
      <c r="H58" s="5">
        <v>17181366</v>
      </c>
      <c r="I58" s="5">
        <v>19556233</v>
      </c>
      <c r="J58" s="5">
        <v>21613899</v>
      </c>
      <c r="K58" s="5">
        <v>24517507</v>
      </c>
      <c r="L58" s="5">
        <v>27779483</v>
      </c>
      <c r="M58" s="6">
        <v>31399366.01</v>
      </c>
      <c r="N58" s="5">
        <v>30536214</v>
      </c>
      <c r="O58" s="6">
        <v>33434286.59</v>
      </c>
      <c r="P58" s="5">
        <v>35499516.5</v>
      </c>
      <c r="Q58" s="5">
        <v>37640676</v>
      </c>
      <c r="R58" s="5">
        <v>41414300</v>
      </c>
      <c r="S58" s="5">
        <v>42038534</v>
      </c>
      <c r="T58" s="5">
        <v>45599367</v>
      </c>
      <c r="U58" s="18">
        <v>47171106</v>
      </c>
      <c r="V58" s="17">
        <v>51842717.349999994</v>
      </c>
      <c r="W58" s="24">
        <v>54958124.910000004</v>
      </c>
      <c r="X58" s="28">
        <v>64203811.22</v>
      </c>
    </row>
    <row r="59" spans="1:24" ht="12">
      <c r="A59">
        <v>44</v>
      </c>
      <c r="B59" s="1" t="s">
        <v>149</v>
      </c>
      <c r="C59" s="5">
        <v>1322394</v>
      </c>
      <c r="D59" s="5">
        <v>1501853</v>
      </c>
      <c r="E59" s="5">
        <v>1733323</v>
      </c>
      <c r="F59" s="5">
        <v>2905973</v>
      </c>
      <c r="G59" s="5">
        <v>3074537</v>
      </c>
      <c r="H59" s="5">
        <v>3342318</v>
      </c>
      <c r="I59" s="5">
        <v>2842959</v>
      </c>
      <c r="J59" s="5">
        <v>5188680</v>
      </c>
      <c r="K59" s="5">
        <v>4016889</v>
      </c>
      <c r="L59" s="5">
        <v>4366846</v>
      </c>
      <c r="M59" s="6">
        <v>4672748.11</v>
      </c>
      <c r="N59" s="5">
        <v>5308902</v>
      </c>
      <c r="O59" s="6">
        <v>5706366.67</v>
      </c>
      <c r="P59" s="5">
        <v>5971618.84</v>
      </c>
      <c r="Q59" s="5">
        <v>6199982</v>
      </c>
      <c r="R59" s="5">
        <v>6633410</v>
      </c>
      <c r="S59" s="5">
        <v>6926047</v>
      </c>
      <c r="T59" s="5">
        <v>7126527</v>
      </c>
      <c r="U59" s="18">
        <v>8131412</v>
      </c>
      <c r="V59" s="17">
        <v>7608317.590000002</v>
      </c>
      <c r="W59" s="24">
        <v>6819371.940000002</v>
      </c>
      <c r="X59" s="28">
        <v>8366283</v>
      </c>
    </row>
    <row r="60" spans="1:24" ht="12">
      <c r="A60">
        <v>45</v>
      </c>
      <c r="B60" s="1" t="s">
        <v>150</v>
      </c>
      <c r="C60" s="5">
        <v>671313</v>
      </c>
      <c r="D60" s="5">
        <v>913278</v>
      </c>
      <c r="E60" s="5">
        <v>1128101</v>
      </c>
      <c r="F60" s="5">
        <v>1276308</v>
      </c>
      <c r="G60" s="5">
        <v>1108061</v>
      </c>
      <c r="H60" s="5">
        <v>1257222</v>
      </c>
      <c r="I60" s="5">
        <v>1341470</v>
      </c>
      <c r="J60" s="5">
        <v>1432959</v>
      </c>
      <c r="K60" s="5">
        <v>1567495</v>
      </c>
      <c r="L60" s="5">
        <v>1463957</v>
      </c>
      <c r="M60" s="6">
        <v>1759345.71</v>
      </c>
      <c r="N60" s="5">
        <v>1940574</v>
      </c>
      <c r="O60" s="6">
        <v>1895640.2</v>
      </c>
      <c r="P60" s="5">
        <v>1980851.55</v>
      </c>
      <c r="Q60" s="5">
        <v>2552021</v>
      </c>
      <c r="R60" s="5">
        <v>2327807</v>
      </c>
      <c r="S60" s="5">
        <v>2445462</v>
      </c>
      <c r="T60" s="5">
        <v>2652466</v>
      </c>
      <c r="U60" s="18">
        <v>2796120</v>
      </c>
      <c r="V60" s="17">
        <v>2808629.99</v>
      </c>
      <c r="W60" s="24">
        <v>3310467.1</v>
      </c>
      <c r="X60" s="28">
        <v>3801279.970000007</v>
      </c>
    </row>
    <row r="61" spans="1:24" ht="12">
      <c r="A61">
        <v>46</v>
      </c>
      <c r="B61" s="1" t="s">
        <v>151</v>
      </c>
      <c r="C61" s="5">
        <v>2275718</v>
      </c>
      <c r="D61" s="5">
        <v>2840199</v>
      </c>
      <c r="E61" s="5">
        <v>3225255</v>
      </c>
      <c r="F61" s="5">
        <v>3277864</v>
      </c>
      <c r="G61" s="5">
        <v>4080242</v>
      </c>
      <c r="H61" s="5">
        <v>3615735</v>
      </c>
      <c r="I61" s="5">
        <v>3247152</v>
      </c>
      <c r="J61" s="5">
        <v>3852855</v>
      </c>
      <c r="K61" s="5">
        <v>4753812</v>
      </c>
      <c r="L61" s="5">
        <v>4993905</v>
      </c>
      <c r="M61" s="6">
        <v>5642834.12</v>
      </c>
      <c r="N61" s="5">
        <v>4706469</v>
      </c>
      <c r="O61" s="6">
        <v>4757722.91</v>
      </c>
      <c r="P61" s="5">
        <v>5853615.33</v>
      </c>
      <c r="Q61" s="5">
        <v>7091836</v>
      </c>
      <c r="R61" s="5">
        <v>4881919</v>
      </c>
      <c r="S61" s="5">
        <v>5923600</v>
      </c>
      <c r="T61" s="5">
        <v>6213229</v>
      </c>
      <c r="U61" s="18">
        <v>6711982</v>
      </c>
      <c r="V61" s="17">
        <v>6023855.7799999975</v>
      </c>
      <c r="W61" s="24">
        <v>7262455.37</v>
      </c>
      <c r="X61" s="28">
        <v>11711120.05</v>
      </c>
    </row>
    <row r="62" spans="1:24" ht="12">
      <c r="A62">
        <v>47</v>
      </c>
      <c r="B62" s="1" t="s">
        <v>152</v>
      </c>
      <c r="C62" s="5">
        <v>1033775</v>
      </c>
      <c r="D62" s="5">
        <v>1191362</v>
      </c>
      <c r="E62" s="5">
        <v>1383427</v>
      </c>
      <c r="F62" s="5">
        <v>1455872</v>
      </c>
      <c r="G62" s="5">
        <v>1172907</v>
      </c>
      <c r="H62" s="5">
        <v>1465458</v>
      </c>
      <c r="I62" s="5">
        <v>1412191</v>
      </c>
      <c r="J62" s="5">
        <v>1715173</v>
      </c>
      <c r="K62" s="5">
        <v>1948562</v>
      </c>
      <c r="L62" s="5">
        <v>1979362</v>
      </c>
      <c r="M62" s="6">
        <v>2216821.76</v>
      </c>
      <c r="N62" s="5">
        <v>1997275</v>
      </c>
      <c r="O62" s="6">
        <v>2057031.62</v>
      </c>
      <c r="P62" s="5">
        <v>2294354.33</v>
      </c>
      <c r="Q62" s="5">
        <v>2572281</v>
      </c>
      <c r="R62" s="5">
        <v>2364836</v>
      </c>
      <c r="S62" s="5">
        <v>2698656</v>
      </c>
      <c r="T62" s="5">
        <v>2992624</v>
      </c>
      <c r="U62" s="18">
        <v>3346295</v>
      </c>
      <c r="V62" s="17">
        <v>3735510.98</v>
      </c>
      <c r="W62" s="24">
        <v>3867642.92</v>
      </c>
      <c r="X62" s="28">
        <v>4501838.11</v>
      </c>
    </row>
    <row r="63" spans="1:24" ht="12">
      <c r="A63">
        <v>48</v>
      </c>
      <c r="B63" s="1" t="s">
        <v>153</v>
      </c>
      <c r="C63" s="5">
        <v>42972827</v>
      </c>
      <c r="D63" s="5">
        <v>43838821</v>
      </c>
      <c r="E63" s="5">
        <v>45965451</v>
      </c>
      <c r="F63" s="5">
        <v>49135951</v>
      </c>
      <c r="G63" s="5">
        <v>52560697</v>
      </c>
      <c r="H63" s="5">
        <v>55664923</v>
      </c>
      <c r="I63" s="5">
        <v>61342329</v>
      </c>
      <c r="J63" s="5">
        <v>69426066</v>
      </c>
      <c r="K63" s="5">
        <v>76255460</v>
      </c>
      <c r="L63" s="5">
        <v>83175647</v>
      </c>
      <c r="M63" s="6">
        <v>93172640.35</v>
      </c>
      <c r="N63" s="5">
        <v>101021113</v>
      </c>
      <c r="O63" s="6">
        <v>106533098.63</v>
      </c>
      <c r="P63" s="5">
        <v>113390761.86</v>
      </c>
      <c r="Q63" s="5">
        <v>117756096</v>
      </c>
      <c r="R63" s="5">
        <v>126256534</v>
      </c>
      <c r="S63" s="5">
        <v>132339745</v>
      </c>
      <c r="T63" s="5">
        <v>139402804</v>
      </c>
      <c r="U63" s="18">
        <v>153112124</v>
      </c>
      <c r="V63" s="17">
        <v>161565591.22</v>
      </c>
      <c r="W63" s="24">
        <v>169366518.48</v>
      </c>
      <c r="X63" s="28">
        <v>187837787.58</v>
      </c>
    </row>
    <row r="64" spans="1:24" ht="12">
      <c r="A64">
        <v>49</v>
      </c>
      <c r="B64" s="1" t="s">
        <v>154</v>
      </c>
      <c r="C64" s="5">
        <v>5551268</v>
      </c>
      <c r="D64" s="5">
        <v>7111757</v>
      </c>
      <c r="E64" s="5">
        <v>8448276</v>
      </c>
      <c r="F64" s="5">
        <v>9158770</v>
      </c>
      <c r="G64" s="5">
        <v>9639501</v>
      </c>
      <c r="H64" s="5">
        <v>10203249</v>
      </c>
      <c r="I64" s="5">
        <v>10857851</v>
      </c>
      <c r="J64" s="5">
        <v>11440538</v>
      </c>
      <c r="K64" s="5">
        <v>12632641</v>
      </c>
      <c r="L64" s="5">
        <v>13184972</v>
      </c>
      <c r="M64" s="6">
        <v>14045188.78</v>
      </c>
      <c r="N64" s="5">
        <v>15490563</v>
      </c>
      <c r="O64" s="6">
        <v>17587005.35</v>
      </c>
      <c r="P64" s="5">
        <v>17326026.02</v>
      </c>
      <c r="Q64" s="5">
        <v>19690203</v>
      </c>
      <c r="R64" s="5">
        <v>20223532</v>
      </c>
      <c r="S64" s="5">
        <v>20766806</v>
      </c>
      <c r="T64" s="5">
        <v>21023057</v>
      </c>
      <c r="U64" s="18">
        <v>21355727</v>
      </c>
      <c r="V64" s="17">
        <v>19890073.509999998</v>
      </c>
      <c r="W64" s="24">
        <v>23402602.460000005</v>
      </c>
      <c r="X64" s="28">
        <v>27082434.49</v>
      </c>
    </row>
    <row r="65" spans="1:24" ht="12">
      <c r="A65">
        <v>50</v>
      </c>
      <c r="B65" s="1" t="s">
        <v>155</v>
      </c>
      <c r="C65" s="5">
        <v>1253592</v>
      </c>
      <c r="D65" s="5">
        <v>1340431</v>
      </c>
      <c r="E65" s="5">
        <v>1740041</v>
      </c>
      <c r="F65" s="5">
        <v>2155473</v>
      </c>
      <c r="G65" s="5">
        <v>2303395</v>
      </c>
      <c r="H65" s="5">
        <v>2449480</v>
      </c>
      <c r="I65" s="5">
        <v>2743549</v>
      </c>
      <c r="J65" s="5">
        <v>3224767</v>
      </c>
      <c r="K65" s="5">
        <v>3648556</v>
      </c>
      <c r="L65" s="5">
        <v>3742836</v>
      </c>
      <c r="M65" s="6">
        <v>4051372.93</v>
      </c>
      <c r="N65" s="5">
        <v>4601731</v>
      </c>
      <c r="O65" s="6">
        <v>4677384.09</v>
      </c>
      <c r="P65" s="5">
        <v>5123089.8</v>
      </c>
      <c r="Q65" s="5">
        <v>5135131</v>
      </c>
      <c r="R65" s="5">
        <v>5503277</v>
      </c>
      <c r="S65" s="5">
        <v>5728582</v>
      </c>
      <c r="T65" s="5">
        <v>5963324</v>
      </c>
      <c r="U65" s="18">
        <v>5955897</v>
      </c>
      <c r="V65" s="17">
        <v>5407260.16</v>
      </c>
      <c r="W65" s="24">
        <v>5989791.87</v>
      </c>
      <c r="X65" s="28">
        <v>6275198.03</v>
      </c>
    </row>
    <row r="66" spans="1:24" ht="12">
      <c r="A66">
        <v>51</v>
      </c>
      <c r="B66" s="1" t="s">
        <v>104</v>
      </c>
      <c r="C66" s="5">
        <v>4267455</v>
      </c>
      <c r="D66" s="5">
        <v>4093298</v>
      </c>
      <c r="E66" s="5">
        <v>4855663</v>
      </c>
      <c r="F66" s="5">
        <v>5888313</v>
      </c>
      <c r="G66" s="5">
        <v>6500262</v>
      </c>
      <c r="H66" s="5">
        <v>6797712</v>
      </c>
      <c r="I66" s="5">
        <v>7998348</v>
      </c>
      <c r="J66" s="5">
        <v>8484593</v>
      </c>
      <c r="K66" s="5">
        <v>9637562</v>
      </c>
      <c r="L66" s="5">
        <v>10636993</v>
      </c>
      <c r="M66" s="6">
        <v>14446919.02</v>
      </c>
      <c r="N66" s="5">
        <v>14371825</v>
      </c>
      <c r="O66" s="6">
        <v>14536282.69</v>
      </c>
      <c r="P66" s="5">
        <v>13990659.11</v>
      </c>
      <c r="Q66" s="5">
        <v>10160687</v>
      </c>
      <c r="R66" s="5">
        <v>14194243</v>
      </c>
      <c r="S66" s="5">
        <v>15472178</v>
      </c>
      <c r="T66" s="5">
        <v>17497763</v>
      </c>
      <c r="U66" s="18">
        <v>16321614</v>
      </c>
      <c r="V66" s="17">
        <v>19425393.410000004</v>
      </c>
      <c r="W66" s="24">
        <v>19989424.560000002</v>
      </c>
      <c r="X66" s="28">
        <v>25081975.6</v>
      </c>
    </row>
    <row r="67" spans="1:24" ht="12">
      <c r="A67">
        <v>52</v>
      </c>
      <c r="B67" s="1" t="s">
        <v>156</v>
      </c>
      <c r="C67" s="5">
        <v>315984</v>
      </c>
      <c r="D67" s="5">
        <v>422502</v>
      </c>
      <c r="E67" s="5">
        <v>419357</v>
      </c>
      <c r="F67" s="5">
        <v>621150</v>
      </c>
      <c r="G67" s="5">
        <v>648086</v>
      </c>
      <c r="H67" s="5">
        <v>744827</v>
      </c>
      <c r="I67" s="5">
        <v>699047</v>
      </c>
      <c r="J67" s="5">
        <v>702693</v>
      </c>
      <c r="K67" s="5">
        <v>751013</v>
      </c>
      <c r="L67" s="5">
        <v>542666</v>
      </c>
      <c r="M67" s="6">
        <v>864309.85</v>
      </c>
      <c r="N67" s="5">
        <v>934109</v>
      </c>
      <c r="O67" s="6">
        <v>964165.820000001</v>
      </c>
      <c r="P67" s="5">
        <v>914379.69</v>
      </c>
      <c r="Q67" s="5">
        <v>958569</v>
      </c>
      <c r="R67" s="5">
        <v>1095630</v>
      </c>
      <c r="S67" s="5">
        <v>1052968</v>
      </c>
      <c r="T67" s="5">
        <v>1040544</v>
      </c>
      <c r="U67" s="18">
        <v>1212104</v>
      </c>
      <c r="V67" s="17">
        <v>1375873.11</v>
      </c>
      <c r="W67" s="24">
        <v>1330125.62</v>
      </c>
      <c r="X67" s="28">
        <v>1443552.68</v>
      </c>
    </row>
    <row r="68" spans="1:24" ht="12">
      <c r="A68">
        <v>53</v>
      </c>
      <c r="B68" s="1" t="s">
        <v>157</v>
      </c>
      <c r="C68" s="5">
        <v>2772931</v>
      </c>
      <c r="D68" s="5">
        <v>3292517</v>
      </c>
      <c r="E68" s="5">
        <v>3846746</v>
      </c>
      <c r="F68" s="5">
        <v>4161532</v>
      </c>
      <c r="G68" s="5">
        <v>4043508</v>
      </c>
      <c r="H68" s="5">
        <v>4144546</v>
      </c>
      <c r="I68" s="5">
        <v>4397435</v>
      </c>
      <c r="J68" s="5">
        <v>4456719</v>
      </c>
      <c r="K68" s="5">
        <v>5040918</v>
      </c>
      <c r="L68" s="5">
        <v>5139250</v>
      </c>
      <c r="M68" s="6">
        <v>6002878.6</v>
      </c>
      <c r="N68" s="5">
        <v>5886902</v>
      </c>
      <c r="O68" s="6">
        <v>6280992.82</v>
      </c>
      <c r="P68" s="5">
        <v>5991348.95</v>
      </c>
      <c r="Q68" s="5">
        <v>6926392</v>
      </c>
      <c r="R68" s="5">
        <v>7208919</v>
      </c>
      <c r="S68" s="5">
        <v>8056416</v>
      </c>
      <c r="T68" s="5">
        <v>9726269</v>
      </c>
      <c r="U68" s="18">
        <v>10544440</v>
      </c>
      <c r="V68" s="17">
        <v>11826563.970000003</v>
      </c>
      <c r="W68" s="24">
        <v>12794957.7</v>
      </c>
      <c r="X68" s="28">
        <v>15900727.78</v>
      </c>
    </row>
    <row r="69" spans="1:24" ht="12">
      <c r="A69">
        <v>54</v>
      </c>
      <c r="B69" s="1" t="s">
        <v>158</v>
      </c>
      <c r="C69" s="5">
        <v>1699849</v>
      </c>
      <c r="D69" s="5">
        <v>1869503</v>
      </c>
      <c r="E69" s="5">
        <v>2007206</v>
      </c>
      <c r="F69" s="5">
        <v>1921080</v>
      </c>
      <c r="G69" s="5">
        <v>1789707</v>
      </c>
      <c r="H69" s="5">
        <v>2061685</v>
      </c>
      <c r="I69" s="5">
        <v>2059752</v>
      </c>
      <c r="J69" s="5">
        <v>2200444</v>
      </c>
      <c r="K69" s="5">
        <v>2049229</v>
      </c>
      <c r="L69" s="5">
        <v>2371573</v>
      </c>
      <c r="M69" s="6">
        <v>2928007.28</v>
      </c>
      <c r="N69" s="5">
        <v>2303778</v>
      </c>
      <c r="O69" s="6">
        <v>2624773.92</v>
      </c>
      <c r="P69" s="5">
        <v>2848307.91</v>
      </c>
      <c r="Q69" s="5">
        <v>3014521</v>
      </c>
      <c r="R69" s="5">
        <v>2180430</v>
      </c>
      <c r="S69" s="5">
        <v>2566160</v>
      </c>
      <c r="T69" s="5">
        <v>2561858</v>
      </c>
      <c r="U69" s="18">
        <v>3136151</v>
      </c>
      <c r="V69" s="17">
        <v>4723006.43</v>
      </c>
      <c r="W69" s="24">
        <v>3642698.02</v>
      </c>
      <c r="X69" s="28">
        <v>5120824.26</v>
      </c>
    </row>
    <row r="70" spans="1:24" ht="12">
      <c r="A70">
        <v>55</v>
      </c>
      <c r="B70" s="1" t="s">
        <v>159</v>
      </c>
      <c r="C70" s="5">
        <v>6673657</v>
      </c>
      <c r="D70" s="5">
        <v>5501333</v>
      </c>
      <c r="E70" s="5">
        <v>6595283</v>
      </c>
      <c r="F70" s="5">
        <v>7536406</v>
      </c>
      <c r="G70" s="5">
        <v>8957293</v>
      </c>
      <c r="H70" s="5">
        <v>9634255</v>
      </c>
      <c r="I70" s="5">
        <v>8783473</v>
      </c>
      <c r="J70" s="5">
        <v>8359437</v>
      </c>
      <c r="K70" s="5">
        <v>6763161</v>
      </c>
      <c r="L70" s="5">
        <v>5601912</v>
      </c>
      <c r="M70" s="6">
        <v>7808077.69</v>
      </c>
      <c r="N70" s="5">
        <v>9100433</v>
      </c>
      <c r="O70" s="6">
        <v>9723703.66</v>
      </c>
      <c r="P70" s="5">
        <v>9991115.64</v>
      </c>
      <c r="Q70" s="5">
        <v>8923264</v>
      </c>
      <c r="R70" s="5">
        <v>7460107</v>
      </c>
      <c r="S70" s="5">
        <v>8726332</v>
      </c>
      <c r="T70" s="5">
        <v>7932986</v>
      </c>
      <c r="U70" s="18">
        <v>9322435</v>
      </c>
      <c r="V70" s="17">
        <v>8980036.66</v>
      </c>
      <c r="W70" s="24">
        <v>9148814.57</v>
      </c>
      <c r="X70" s="28">
        <v>15738040.4</v>
      </c>
    </row>
    <row r="71" spans="1:24" ht="12">
      <c r="A71">
        <v>56</v>
      </c>
      <c r="B71" s="1" t="s">
        <v>160</v>
      </c>
      <c r="C71" s="5">
        <v>972189</v>
      </c>
      <c r="D71" s="5">
        <v>1285092</v>
      </c>
      <c r="E71" s="5">
        <v>1486616</v>
      </c>
      <c r="F71" s="5">
        <v>1517754</v>
      </c>
      <c r="G71" s="5">
        <v>1574386</v>
      </c>
      <c r="H71" s="5">
        <v>1849208</v>
      </c>
      <c r="I71" s="5">
        <v>1861696</v>
      </c>
      <c r="J71" s="5">
        <v>1842889</v>
      </c>
      <c r="K71" s="5">
        <v>1975894</v>
      </c>
      <c r="L71" s="5">
        <v>2042176</v>
      </c>
      <c r="M71" s="6">
        <v>2094609.12</v>
      </c>
      <c r="N71" s="5">
        <v>2203504</v>
      </c>
      <c r="O71" s="6">
        <v>1984906.12</v>
      </c>
      <c r="P71" s="5">
        <v>2217705.75</v>
      </c>
      <c r="Q71" s="5">
        <v>2008438</v>
      </c>
      <c r="R71" s="5">
        <v>2720394</v>
      </c>
      <c r="S71" s="5">
        <v>2365848</v>
      </c>
      <c r="T71" s="5">
        <v>3254824</v>
      </c>
      <c r="U71" s="18">
        <v>3260220</v>
      </c>
      <c r="V71" s="17">
        <v>2608596.78</v>
      </c>
      <c r="W71" s="24">
        <v>3103737.91</v>
      </c>
      <c r="X71" s="28">
        <v>3927641.8</v>
      </c>
    </row>
    <row r="72" spans="1:24" ht="12">
      <c r="A72">
        <v>57</v>
      </c>
      <c r="B72" s="1" t="s">
        <v>161</v>
      </c>
      <c r="C72" s="5">
        <v>4308075</v>
      </c>
      <c r="D72" s="5">
        <v>4394634</v>
      </c>
      <c r="E72" s="5">
        <v>5700084</v>
      </c>
      <c r="F72" s="5">
        <v>5443548</v>
      </c>
      <c r="G72" s="5">
        <v>6109536</v>
      </c>
      <c r="H72" s="5">
        <v>6778194</v>
      </c>
      <c r="I72" s="5">
        <v>6221022</v>
      </c>
      <c r="J72" s="5">
        <v>7330076</v>
      </c>
      <c r="K72" s="5">
        <v>8030428</v>
      </c>
      <c r="L72" s="5">
        <v>8028733</v>
      </c>
      <c r="M72" s="6">
        <v>9335893.95</v>
      </c>
      <c r="N72" s="5">
        <v>8158078</v>
      </c>
      <c r="O72" s="6">
        <v>9380247.71</v>
      </c>
      <c r="P72" s="5">
        <v>10275634.42</v>
      </c>
      <c r="Q72" s="5">
        <v>10108655</v>
      </c>
      <c r="R72" s="5">
        <v>10758428</v>
      </c>
      <c r="S72" s="5">
        <v>11530582</v>
      </c>
      <c r="T72" s="5">
        <v>13877680</v>
      </c>
      <c r="U72" s="18">
        <v>13301270</v>
      </c>
      <c r="V72" s="17">
        <v>15925907.54</v>
      </c>
      <c r="W72" s="24">
        <v>16064259.090000002</v>
      </c>
      <c r="X72" s="28">
        <v>25899536.19</v>
      </c>
    </row>
    <row r="73" spans="1:24" ht="12">
      <c r="A73">
        <v>58</v>
      </c>
      <c r="B73" s="1" t="s">
        <v>162</v>
      </c>
      <c r="C73" s="5">
        <v>1348439</v>
      </c>
      <c r="D73" s="5">
        <v>1792811</v>
      </c>
      <c r="E73" s="5">
        <v>2061423</v>
      </c>
      <c r="F73" s="5">
        <v>1899511</v>
      </c>
      <c r="G73" s="5">
        <v>2102949</v>
      </c>
      <c r="H73" s="5">
        <v>2834598</v>
      </c>
      <c r="I73" s="5">
        <v>3366936</v>
      </c>
      <c r="J73" s="5">
        <v>3884912</v>
      </c>
      <c r="K73" s="5">
        <v>4025717</v>
      </c>
      <c r="L73" s="5">
        <v>4094568</v>
      </c>
      <c r="M73" s="6">
        <v>4893097.55</v>
      </c>
      <c r="N73" s="5">
        <v>5242075</v>
      </c>
      <c r="O73" s="6">
        <v>4236293.7</v>
      </c>
      <c r="P73" s="5">
        <v>4954022.21</v>
      </c>
      <c r="Q73" s="5">
        <v>4922131</v>
      </c>
      <c r="R73" s="5">
        <v>5974969</v>
      </c>
      <c r="S73" s="5">
        <v>6452058</v>
      </c>
      <c r="T73" s="5">
        <v>5854265</v>
      </c>
      <c r="U73" s="18">
        <v>5629020</v>
      </c>
      <c r="V73" s="17">
        <v>6272188.51</v>
      </c>
      <c r="W73" s="24">
        <v>6238621.430000002</v>
      </c>
      <c r="X73" s="28">
        <v>7460010.7</v>
      </c>
    </row>
    <row r="74" spans="1:24" ht="12">
      <c r="A74">
        <v>59</v>
      </c>
      <c r="B74" s="1" t="s">
        <v>163</v>
      </c>
      <c r="C74" s="5">
        <v>1659165</v>
      </c>
      <c r="D74" s="5">
        <v>1810945</v>
      </c>
      <c r="E74" s="5">
        <v>2238726</v>
      </c>
      <c r="F74" s="5">
        <v>1900004</v>
      </c>
      <c r="G74" s="5">
        <v>2224717</v>
      </c>
      <c r="H74" s="5">
        <v>2700742</v>
      </c>
      <c r="I74" s="5">
        <v>2290633</v>
      </c>
      <c r="J74" s="5">
        <v>2980051</v>
      </c>
      <c r="K74" s="5">
        <v>3929802</v>
      </c>
      <c r="L74" s="5">
        <v>2741121</v>
      </c>
      <c r="M74" s="6">
        <v>3184381.39</v>
      </c>
      <c r="N74" s="5">
        <v>3478879</v>
      </c>
      <c r="O74" s="6">
        <v>3636098.89</v>
      </c>
      <c r="P74" s="5">
        <v>3790166.22</v>
      </c>
      <c r="Q74" s="5">
        <v>3831392</v>
      </c>
      <c r="R74" s="5">
        <v>3894819</v>
      </c>
      <c r="S74" s="5">
        <v>4374933</v>
      </c>
      <c r="T74" s="5">
        <v>5290877</v>
      </c>
      <c r="U74" s="18">
        <v>4517035</v>
      </c>
      <c r="V74" s="17">
        <v>6331961.690000001</v>
      </c>
      <c r="W74" s="24">
        <v>7363628.670000002</v>
      </c>
      <c r="X74" s="28">
        <v>9927393.89</v>
      </c>
    </row>
    <row r="75" spans="1:24" ht="12">
      <c r="A75">
        <v>60</v>
      </c>
      <c r="B75" s="1" t="s">
        <v>164</v>
      </c>
      <c r="C75" s="5">
        <v>856737</v>
      </c>
      <c r="D75" s="5">
        <v>833126</v>
      </c>
      <c r="E75" s="5">
        <v>1226163</v>
      </c>
      <c r="F75" s="5">
        <v>1240460</v>
      </c>
      <c r="G75" s="5">
        <v>1425903</v>
      </c>
      <c r="H75" s="5">
        <v>1562731</v>
      </c>
      <c r="I75" s="5">
        <v>1584487</v>
      </c>
      <c r="J75" s="5">
        <v>1758626</v>
      </c>
      <c r="K75" s="5">
        <v>2023369</v>
      </c>
      <c r="L75" s="5">
        <v>2194423</v>
      </c>
      <c r="M75" s="6">
        <v>2246388.69</v>
      </c>
      <c r="N75" s="5">
        <v>2117919</v>
      </c>
      <c r="O75" s="6">
        <v>2397769.33</v>
      </c>
      <c r="P75" s="5">
        <v>2395063.08</v>
      </c>
      <c r="Q75" s="5">
        <v>3045786</v>
      </c>
      <c r="R75" s="5">
        <v>2891689</v>
      </c>
      <c r="S75" s="5">
        <v>3349112</v>
      </c>
      <c r="T75" s="5">
        <v>3633367</v>
      </c>
      <c r="U75" s="18">
        <v>3940000</v>
      </c>
      <c r="V75" s="17">
        <v>3411375.51</v>
      </c>
      <c r="W75" s="24">
        <v>4263946.06</v>
      </c>
      <c r="X75" s="28">
        <v>4452221.17</v>
      </c>
    </row>
    <row r="76" spans="1:24" ht="12">
      <c r="A76">
        <v>61</v>
      </c>
      <c r="B76" s="1" t="s">
        <v>165</v>
      </c>
      <c r="C76" s="5">
        <v>869405</v>
      </c>
      <c r="D76" s="5">
        <v>1055576</v>
      </c>
      <c r="E76" s="5">
        <v>994256</v>
      </c>
      <c r="F76" s="5">
        <v>1164695</v>
      </c>
      <c r="G76" s="5">
        <v>1075400</v>
      </c>
      <c r="H76" s="5">
        <v>1206132</v>
      </c>
      <c r="I76" s="5">
        <v>1297459</v>
      </c>
      <c r="J76" s="5">
        <v>1362227</v>
      </c>
      <c r="K76" s="5">
        <v>1730969</v>
      </c>
      <c r="L76" s="5">
        <v>1956430</v>
      </c>
      <c r="M76" s="6">
        <v>2052251.3</v>
      </c>
      <c r="N76" s="5">
        <v>2039775</v>
      </c>
      <c r="O76" s="6">
        <v>2196116.65</v>
      </c>
      <c r="P76" s="5">
        <v>2291075.48</v>
      </c>
      <c r="Q76" s="5">
        <v>2595004</v>
      </c>
      <c r="R76" s="5">
        <v>2422654</v>
      </c>
      <c r="S76" s="5">
        <v>2393367</v>
      </c>
      <c r="T76" s="5">
        <v>2575592</v>
      </c>
      <c r="U76" s="18">
        <v>2704094</v>
      </c>
      <c r="V76" s="17">
        <v>2220321.98</v>
      </c>
      <c r="W76" s="24">
        <v>3082173.95</v>
      </c>
      <c r="X76" s="28">
        <v>3317497.98</v>
      </c>
    </row>
    <row r="77" spans="1:24" ht="12">
      <c r="A77">
        <v>62</v>
      </c>
      <c r="B77" s="1" t="s">
        <v>166</v>
      </c>
      <c r="C77" s="5">
        <v>25663975</v>
      </c>
      <c r="D77" s="5">
        <v>25703372</v>
      </c>
      <c r="E77" s="5">
        <v>29864436</v>
      </c>
      <c r="F77" s="5">
        <v>36377054</v>
      </c>
      <c r="G77" s="5">
        <v>38791796</v>
      </c>
      <c r="H77" s="5">
        <v>42918720</v>
      </c>
      <c r="I77" s="5">
        <v>50071407</v>
      </c>
      <c r="J77" s="5">
        <v>54506131</v>
      </c>
      <c r="K77" s="5">
        <v>60242487</v>
      </c>
      <c r="L77" s="5">
        <v>66971298</v>
      </c>
      <c r="M77" s="6">
        <v>84565408.45</v>
      </c>
      <c r="N77" s="5">
        <v>85225643</v>
      </c>
      <c r="O77" s="6">
        <v>86837067.22</v>
      </c>
      <c r="P77" s="5">
        <v>87081113.94</v>
      </c>
      <c r="Q77" s="5">
        <v>95584632</v>
      </c>
      <c r="R77" s="5">
        <v>98827531</v>
      </c>
      <c r="S77" s="5">
        <v>107298942</v>
      </c>
      <c r="T77" s="5">
        <v>114181666</v>
      </c>
      <c r="U77" s="18">
        <v>117472028</v>
      </c>
      <c r="V77" s="17">
        <v>119021624.97</v>
      </c>
      <c r="W77" s="24">
        <v>128769779.52000004</v>
      </c>
      <c r="X77" s="28">
        <v>151076402.84</v>
      </c>
    </row>
    <row r="78" spans="1:24" ht="12">
      <c r="A78">
        <v>63</v>
      </c>
      <c r="B78" s="1" t="s">
        <v>167</v>
      </c>
      <c r="C78" s="5">
        <v>1428659</v>
      </c>
      <c r="D78" s="5">
        <v>1595503</v>
      </c>
      <c r="E78" s="5">
        <v>1928246</v>
      </c>
      <c r="F78" s="5">
        <v>1959006</v>
      </c>
      <c r="G78" s="5">
        <v>2186596</v>
      </c>
      <c r="H78" s="5">
        <v>2358148</v>
      </c>
      <c r="I78" s="5">
        <v>2563276</v>
      </c>
      <c r="J78" s="5">
        <v>2716686</v>
      </c>
      <c r="K78" s="5">
        <v>3238981</v>
      </c>
      <c r="L78" s="5">
        <v>3436530</v>
      </c>
      <c r="M78" s="6">
        <v>4111341.64</v>
      </c>
      <c r="N78" s="5">
        <v>4773380</v>
      </c>
      <c r="O78" s="6">
        <v>5118566.18</v>
      </c>
      <c r="P78" s="5">
        <v>4913884.98</v>
      </c>
      <c r="Q78" s="5">
        <v>5452500</v>
      </c>
      <c r="R78" s="5">
        <v>5670809</v>
      </c>
      <c r="S78" s="5">
        <v>5806650</v>
      </c>
      <c r="T78" s="5">
        <v>5563641</v>
      </c>
      <c r="U78" s="18">
        <v>6256073</v>
      </c>
      <c r="V78" s="17">
        <v>6005761.18</v>
      </c>
      <c r="W78" s="24">
        <v>6064258.8100000005</v>
      </c>
      <c r="X78" s="28">
        <v>7548447.76</v>
      </c>
    </row>
    <row r="79" spans="1:24" ht="12">
      <c r="A79">
        <v>64</v>
      </c>
      <c r="B79" s="1" t="s">
        <v>168</v>
      </c>
      <c r="C79" s="5">
        <v>397463</v>
      </c>
      <c r="D79" s="5">
        <v>443955</v>
      </c>
      <c r="E79" s="5">
        <v>381749</v>
      </c>
      <c r="F79" s="5">
        <v>496437</v>
      </c>
      <c r="G79" s="5">
        <v>615830</v>
      </c>
      <c r="H79" s="5">
        <v>445882</v>
      </c>
      <c r="I79" s="5">
        <v>405865</v>
      </c>
      <c r="J79" s="5">
        <v>287446</v>
      </c>
      <c r="K79" s="5">
        <v>238450</v>
      </c>
      <c r="L79" s="5">
        <v>693019</v>
      </c>
      <c r="M79" s="6">
        <v>682956.29</v>
      </c>
      <c r="N79" s="5">
        <v>633124</v>
      </c>
      <c r="O79" s="6">
        <v>691127.95</v>
      </c>
      <c r="P79" s="5">
        <v>710004.57</v>
      </c>
      <c r="Q79" s="5">
        <v>679680</v>
      </c>
      <c r="R79" s="5">
        <v>698512</v>
      </c>
      <c r="S79" s="5">
        <v>1151577</v>
      </c>
      <c r="T79" s="5">
        <v>1108199</v>
      </c>
      <c r="U79" s="18">
        <v>1085497</v>
      </c>
      <c r="V79" s="17">
        <v>1259349.5</v>
      </c>
      <c r="W79" s="24">
        <v>1313545.15</v>
      </c>
      <c r="X79" s="28">
        <v>1453000.17</v>
      </c>
    </row>
    <row r="80" spans="1:24" ht="12">
      <c r="A80">
        <v>65</v>
      </c>
      <c r="B80" s="1" t="s">
        <v>169</v>
      </c>
      <c r="C80" s="5">
        <v>3271910</v>
      </c>
      <c r="D80" s="5">
        <v>3634701</v>
      </c>
      <c r="E80" s="5">
        <v>4125647</v>
      </c>
      <c r="F80" s="5">
        <v>4459699</v>
      </c>
      <c r="G80" s="5">
        <v>4699352</v>
      </c>
      <c r="H80" s="5">
        <v>5237301</v>
      </c>
      <c r="I80" s="5">
        <v>6131989</v>
      </c>
      <c r="J80" s="5">
        <v>6285212</v>
      </c>
      <c r="K80" s="5">
        <v>7046138</v>
      </c>
      <c r="L80" s="5">
        <v>7755993</v>
      </c>
      <c r="M80" s="6">
        <v>10207321.6</v>
      </c>
      <c r="N80" s="5">
        <v>10324721</v>
      </c>
      <c r="O80" s="6">
        <v>10779283</v>
      </c>
      <c r="P80" s="5">
        <v>11130650.03</v>
      </c>
      <c r="Q80" s="5">
        <v>11789264</v>
      </c>
      <c r="R80" s="5">
        <v>12546091</v>
      </c>
      <c r="S80" s="5">
        <v>13739152</v>
      </c>
      <c r="T80" s="5">
        <v>13773500</v>
      </c>
      <c r="U80" s="18">
        <v>14103855</v>
      </c>
      <c r="V80" s="17">
        <v>13413557.040000003</v>
      </c>
      <c r="W80" s="24">
        <v>16508328.239999998</v>
      </c>
      <c r="X80" s="28">
        <v>16259312.24</v>
      </c>
    </row>
    <row r="81" spans="1:24" ht="12">
      <c r="A81">
        <v>66</v>
      </c>
      <c r="B81" s="1" t="s">
        <v>170</v>
      </c>
      <c r="C81" s="5">
        <v>473429</v>
      </c>
      <c r="D81" s="5">
        <v>556603</v>
      </c>
      <c r="E81" s="5">
        <v>583871</v>
      </c>
      <c r="F81" s="5">
        <v>621568</v>
      </c>
      <c r="G81" s="5">
        <v>745338</v>
      </c>
      <c r="H81" s="5">
        <v>864383</v>
      </c>
      <c r="I81" s="5">
        <v>847316</v>
      </c>
      <c r="J81" s="5">
        <v>951546</v>
      </c>
      <c r="K81" s="5">
        <v>941284</v>
      </c>
      <c r="L81" s="5">
        <v>771777</v>
      </c>
      <c r="M81" s="6">
        <v>1268882.59</v>
      </c>
      <c r="N81" s="5">
        <v>1276612</v>
      </c>
      <c r="O81" s="6">
        <v>1216171.96</v>
      </c>
      <c r="P81" s="5">
        <v>780806.42</v>
      </c>
      <c r="Q81" s="5">
        <v>1365466</v>
      </c>
      <c r="R81" s="5">
        <v>1502722</v>
      </c>
      <c r="S81" s="5">
        <v>1715890</v>
      </c>
      <c r="T81" s="5">
        <v>2133742</v>
      </c>
      <c r="U81" s="18">
        <v>2272170</v>
      </c>
      <c r="V81" s="17">
        <v>2300503.18</v>
      </c>
      <c r="W81" s="24">
        <v>2368285.55</v>
      </c>
      <c r="X81" s="28">
        <v>2384083.08</v>
      </c>
    </row>
    <row r="82" spans="1:24" ht="12">
      <c r="A82">
        <v>67</v>
      </c>
      <c r="B82" s="1" t="s">
        <v>171</v>
      </c>
      <c r="C82" s="5">
        <v>3106907</v>
      </c>
      <c r="D82" s="5">
        <v>3640985</v>
      </c>
      <c r="E82" s="5">
        <v>4407059</v>
      </c>
      <c r="F82" s="5">
        <v>4240151</v>
      </c>
      <c r="G82" s="5">
        <v>4502811</v>
      </c>
      <c r="H82" s="5">
        <v>5298707</v>
      </c>
      <c r="I82" s="5">
        <v>5764746</v>
      </c>
      <c r="J82" s="5">
        <v>6033916</v>
      </c>
      <c r="K82" s="5">
        <v>5702706</v>
      </c>
      <c r="L82" s="5">
        <v>5476241</v>
      </c>
      <c r="M82" s="6">
        <v>5603856.44</v>
      </c>
      <c r="N82" s="5">
        <v>5801300</v>
      </c>
      <c r="O82" s="6">
        <v>5513893.79</v>
      </c>
      <c r="P82" s="5">
        <v>5410633.38</v>
      </c>
      <c r="Q82" s="5">
        <v>5777531</v>
      </c>
      <c r="R82" s="5">
        <v>5049628</v>
      </c>
      <c r="S82" s="5">
        <v>5769149</v>
      </c>
      <c r="T82" s="5">
        <v>3593293</v>
      </c>
      <c r="U82" s="18">
        <v>4186901</v>
      </c>
      <c r="V82" s="17">
        <v>4612927.28</v>
      </c>
      <c r="W82" s="24">
        <v>5634184.619999999</v>
      </c>
      <c r="X82" s="28">
        <v>4494745.43</v>
      </c>
    </row>
    <row r="83" spans="1:24" ht="12">
      <c r="A83">
        <v>68</v>
      </c>
      <c r="B83" s="1" t="s">
        <v>172</v>
      </c>
      <c r="C83" s="5">
        <v>2736610</v>
      </c>
      <c r="D83" s="5">
        <v>3247345</v>
      </c>
      <c r="E83" s="5">
        <v>3362176</v>
      </c>
      <c r="F83" s="5">
        <v>3648981</v>
      </c>
      <c r="G83" s="5">
        <v>3626861</v>
      </c>
      <c r="H83" s="5">
        <v>4008649</v>
      </c>
      <c r="I83" s="5">
        <v>4463346</v>
      </c>
      <c r="J83" s="5">
        <v>4754275</v>
      </c>
      <c r="K83" s="5">
        <v>5234887</v>
      </c>
      <c r="L83" s="5">
        <v>4503407</v>
      </c>
      <c r="M83" s="6">
        <v>5011909.25</v>
      </c>
      <c r="N83" s="5">
        <v>5083234</v>
      </c>
      <c r="O83" s="6">
        <v>4787011</v>
      </c>
      <c r="P83" s="5">
        <v>4813830</v>
      </c>
      <c r="Q83" s="5">
        <v>5057762</v>
      </c>
      <c r="R83" s="5">
        <v>4916130</v>
      </c>
      <c r="S83" s="5">
        <v>4514120</v>
      </c>
      <c r="T83" s="5">
        <v>5285164</v>
      </c>
      <c r="U83" s="18">
        <v>5283577</v>
      </c>
      <c r="V83" s="17">
        <v>4376292.79</v>
      </c>
      <c r="W83" s="24">
        <v>5804674.5200000005</v>
      </c>
      <c r="X83" s="28">
        <v>11189103.230000002</v>
      </c>
    </row>
    <row r="84" spans="1:24" ht="12">
      <c r="A84">
        <v>69</v>
      </c>
      <c r="B84" s="1" t="s">
        <v>173</v>
      </c>
      <c r="C84" s="5">
        <v>1322059</v>
      </c>
      <c r="D84" s="5">
        <v>1452596</v>
      </c>
      <c r="E84" s="5">
        <v>1644198</v>
      </c>
      <c r="F84" s="5">
        <v>1716101</v>
      </c>
      <c r="G84" s="5">
        <v>1733803</v>
      </c>
      <c r="H84" s="5">
        <v>1977633</v>
      </c>
      <c r="I84" s="5">
        <v>2020641</v>
      </c>
      <c r="J84" s="5">
        <v>2434136</v>
      </c>
      <c r="K84" s="5">
        <v>2690971</v>
      </c>
      <c r="L84" s="5">
        <v>2558365</v>
      </c>
      <c r="M84" s="6">
        <v>2746579.14</v>
      </c>
      <c r="N84" s="5">
        <v>2925141</v>
      </c>
      <c r="O84" s="6">
        <v>3005043.19</v>
      </c>
      <c r="P84" s="5">
        <v>2727761.91</v>
      </c>
      <c r="Q84" s="5">
        <v>3005047</v>
      </c>
      <c r="R84" s="5">
        <v>3251096</v>
      </c>
      <c r="S84" s="5">
        <v>3213297</v>
      </c>
      <c r="T84" s="5">
        <v>3575899</v>
      </c>
      <c r="U84" s="18">
        <v>3588203</v>
      </c>
      <c r="V84" s="17">
        <v>4157458.94</v>
      </c>
      <c r="W84" s="24">
        <v>4272073.89</v>
      </c>
      <c r="X84" s="28">
        <v>4699189.8</v>
      </c>
    </row>
    <row r="85" spans="1:24" ht="12">
      <c r="A85">
        <v>70</v>
      </c>
      <c r="B85" s="1" t="s">
        <v>115</v>
      </c>
      <c r="C85" s="5">
        <v>193991957</v>
      </c>
      <c r="D85" s="5">
        <v>220089108</v>
      </c>
      <c r="E85" s="5">
        <v>264128665</v>
      </c>
      <c r="F85" s="5">
        <v>297082343</v>
      </c>
      <c r="G85" s="5">
        <v>311871297</v>
      </c>
      <c r="H85" s="5">
        <v>358289141</v>
      </c>
      <c r="I85" s="5">
        <v>372668971</v>
      </c>
      <c r="J85" s="5">
        <v>411306578</v>
      </c>
      <c r="K85" s="5">
        <v>472709477</v>
      </c>
      <c r="L85" s="5">
        <v>528368163</v>
      </c>
      <c r="M85" s="6">
        <v>590707735.76</v>
      </c>
      <c r="N85" s="5">
        <v>650541293</v>
      </c>
      <c r="O85" s="6">
        <v>671319162.42</v>
      </c>
      <c r="P85" s="5">
        <v>634771193.01</v>
      </c>
      <c r="Q85" s="5">
        <v>679533449</v>
      </c>
      <c r="R85" s="5">
        <v>724762393</v>
      </c>
      <c r="S85" s="5">
        <v>734349994</v>
      </c>
      <c r="T85" s="5">
        <v>791125721</v>
      </c>
      <c r="U85" s="18">
        <v>866075295</v>
      </c>
      <c r="V85" s="17">
        <v>883477302.7499999</v>
      </c>
      <c r="W85" s="24">
        <v>958054031.9199985</v>
      </c>
      <c r="X85" s="28">
        <v>1104549737.83</v>
      </c>
    </row>
    <row r="86" spans="1:24" ht="12">
      <c r="A86">
        <v>71</v>
      </c>
      <c r="B86" s="1" t="s">
        <v>174</v>
      </c>
      <c r="C86" s="5">
        <v>6732110</v>
      </c>
      <c r="D86" s="5">
        <v>7971499</v>
      </c>
      <c r="E86" s="5">
        <v>8783005</v>
      </c>
      <c r="F86" s="5">
        <v>9066524</v>
      </c>
      <c r="G86" s="5">
        <v>9143871</v>
      </c>
      <c r="H86" s="5">
        <v>10065121</v>
      </c>
      <c r="I86" s="5">
        <v>11195667</v>
      </c>
      <c r="J86" s="5">
        <v>13161554</v>
      </c>
      <c r="K86" s="5">
        <v>16179857</v>
      </c>
      <c r="L86" s="5">
        <v>19380032</v>
      </c>
      <c r="M86" s="6">
        <v>23884433.04</v>
      </c>
      <c r="N86" s="5">
        <v>27225988</v>
      </c>
      <c r="O86" s="6">
        <v>27683921</v>
      </c>
      <c r="P86" s="5">
        <v>29223630.77</v>
      </c>
      <c r="Q86" s="5">
        <v>30607855</v>
      </c>
      <c r="R86" s="5">
        <v>34946029</v>
      </c>
      <c r="S86" s="5">
        <v>35208549</v>
      </c>
      <c r="T86" s="5">
        <v>38643820</v>
      </c>
      <c r="U86" s="18">
        <v>36323888</v>
      </c>
      <c r="V86" s="17">
        <v>37150620.260000005</v>
      </c>
      <c r="W86" s="24">
        <v>40110141.49</v>
      </c>
      <c r="X86" s="28">
        <v>46629039.51</v>
      </c>
    </row>
    <row r="87" spans="1:24" ht="12">
      <c r="A87">
        <v>72</v>
      </c>
      <c r="B87" s="1" t="s">
        <v>175</v>
      </c>
      <c r="C87" s="5">
        <v>1091682</v>
      </c>
      <c r="D87" s="5">
        <v>1309023</v>
      </c>
      <c r="E87" s="5">
        <v>1604103</v>
      </c>
      <c r="F87" s="5">
        <v>1375990</v>
      </c>
      <c r="G87" s="5">
        <v>1753516</v>
      </c>
      <c r="H87" s="5">
        <v>1625894</v>
      </c>
      <c r="I87" s="5">
        <v>1767532</v>
      </c>
      <c r="J87" s="5">
        <v>1696418</v>
      </c>
      <c r="K87" s="5">
        <v>1777454</v>
      </c>
      <c r="L87" s="5">
        <v>1663353</v>
      </c>
      <c r="M87" s="6">
        <v>2100194.53</v>
      </c>
      <c r="N87" s="5">
        <v>2167944</v>
      </c>
      <c r="O87" s="6">
        <v>2311195.53</v>
      </c>
      <c r="P87" s="5">
        <v>2338069.36</v>
      </c>
      <c r="Q87" s="5">
        <v>2468818</v>
      </c>
      <c r="R87" s="5">
        <v>2463274</v>
      </c>
      <c r="S87" s="5">
        <v>3038899</v>
      </c>
      <c r="T87" s="5">
        <v>3233299</v>
      </c>
      <c r="U87" s="18">
        <v>3334838</v>
      </c>
      <c r="V87" s="17">
        <v>3217402.13</v>
      </c>
      <c r="W87" s="24">
        <v>3332788.29</v>
      </c>
      <c r="X87" s="28">
        <v>4353444.25</v>
      </c>
    </row>
    <row r="88" spans="1:24" ht="12">
      <c r="A88">
        <v>73</v>
      </c>
      <c r="B88" s="1" t="s">
        <v>176</v>
      </c>
      <c r="C88" s="5">
        <v>1575105</v>
      </c>
      <c r="D88" s="5">
        <v>1684252</v>
      </c>
      <c r="E88" s="5">
        <v>1640364</v>
      </c>
      <c r="F88" s="5">
        <v>1704944</v>
      </c>
      <c r="G88" s="5">
        <v>1964148</v>
      </c>
      <c r="H88" s="5">
        <v>1869506</v>
      </c>
      <c r="I88" s="5">
        <v>2007725</v>
      </c>
      <c r="J88" s="5">
        <v>2276600</v>
      </c>
      <c r="K88" s="5">
        <v>2669770</v>
      </c>
      <c r="L88" s="5">
        <v>2520546</v>
      </c>
      <c r="M88" s="6">
        <v>2794575.42</v>
      </c>
      <c r="N88" s="5">
        <v>2804592</v>
      </c>
      <c r="O88" s="6">
        <v>3092091.2</v>
      </c>
      <c r="P88" s="5">
        <v>3253929</v>
      </c>
      <c r="Q88" s="5">
        <v>3480477</v>
      </c>
      <c r="R88" s="5">
        <v>4408799</v>
      </c>
      <c r="S88" s="5">
        <v>5237699</v>
      </c>
      <c r="T88" s="5">
        <v>5853257</v>
      </c>
      <c r="U88" s="18">
        <v>6345620</v>
      </c>
      <c r="V88" s="17">
        <v>6213360.029999999</v>
      </c>
      <c r="W88" s="24">
        <v>7017106.770000001</v>
      </c>
      <c r="X88" s="28">
        <v>8207900.13</v>
      </c>
    </row>
    <row r="89" spans="1:24" ht="12">
      <c r="A89">
        <v>74</v>
      </c>
      <c r="B89" s="1" t="s">
        <v>117</v>
      </c>
      <c r="C89" s="5">
        <v>2762692</v>
      </c>
      <c r="D89" s="5">
        <v>3130657</v>
      </c>
      <c r="E89" s="5">
        <v>3503417</v>
      </c>
      <c r="F89" s="5">
        <v>3824446</v>
      </c>
      <c r="G89" s="5">
        <v>3970923</v>
      </c>
      <c r="H89" s="5">
        <v>4467717</v>
      </c>
      <c r="I89" s="5">
        <v>5017058</v>
      </c>
      <c r="J89" s="5">
        <v>5065339</v>
      </c>
      <c r="K89" s="5">
        <v>5343211</v>
      </c>
      <c r="L89" s="5">
        <v>6102156</v>
      </c>
      <c r="M89" s="6">
        <v>8074465.22</v>
      </c>
      <c r="N89" s="5">
        <v>8256037</v>
      </c>
      <c r="O89" s="6">
        <v>8548131.61</v>
      </c>
      <c r="P89" s="5">
        <v>9376520.18</v>
      </c>
      <c r="Q89" s="5">
        <v>10465918</v>
      </c>
      <c r="R89" s="5">
        <v>9853785</v>
      </c>
      <c r="S89" s="5">
        <v>10447296</v>
      </c>
      <c r="T89" s="5">
        <v>11132788</v>
      </c>
      <c r="U89" s="18">
        <v>12361898</v>
      </c>
      <c r="V89" s="17">
        <v>14330549.009999998</v>
      </c>
      <c r="W89" s="24">
        <v>15325635.950000005</v>
      </c>
      <c r="X89" s="28">
        <v>18090013.94</v>
      </c>
    </row>
    <row r="90" spans="1:24" ht="12">
      <c r="A90">
        <v>75</v>
      </c>
      <c r="B90" s="1" t="s">
        <v>177</v>
      </c>
      <c r="C90" s="5">
        <v>4046490</v>
      </c>
      <c r="D90" s="5">
        <v>5350997</v>
      </c>
      <c r="E90" s="5">
        <v>6129050</v>
      </c>
      <c r="F90" s="5">
        <v>6270540</v>
      </c>
      <c r="G90" s="5">
        <v>6555670</v>
      </c>
      <c r="H90" s="5">
        <v>7678396</v>
      </c>
      <c r="I90" s="5">
        <v>8216577</v>
      </c>
      <c r="J90" s="5">
        <v>8361763</v>
      </c>
      <c r="K90" s="5">
        <v>9298963</v>
      </c>
      <c r="L90" s="5">
        <v>11115199</v>
      </c>
      <c r="M90" s="6">
        <v>13373797.06</v>
      </c>
      <c r="N90" s="5">
        <v>15732822</v>
      </c>
      <c r="O90" s="6">
        <v>17740556.68</v>
      </c>
      <c r="P90" s="5">
        <v>18081721.76</v>
      </c>
      <c r="Q90" s="5">
        <v>21580654</v>
      </c>
      <c r="R90" s="5">
        <v>22261484</v>
      </c>
      <c r="S90" s="5">
        <v>24472088</v>
      </c>
      <c r="T90" s="5">
        <v>25004658</v>
      </c>
      <c r="U90" s="18">
        <v>30509475</v>
      </c>
      <c r="V90" s="17">
        <v>31532701.379999995</v>
      </c>
      <c r="W90" s="24">
        <v>32019874.91</v>
      </c>
      <c r="X90" s="28">
        <v>34855186.51</v>
      </c>
    </row>
    <row r="91" spans="1:24" ht="12">
      <c r="A91">
        <v>76</v>
      </c>
      <c r="B91" s="1" t="s">
        <v>178</v>
      </c>
      <c r="C91" s="5">
        <v>2068402</v>
      </c>
      <c r="D91" s="5">
        <v>2653864</v>
      </c>
      <c r="E91" s="5">
        <v>2824375</v>
      </c>
      <c r="F91" s="5">
        <v>2915608</v>
      </c>
      <c r="G91" s="5">
        <v>3076228</v>
      </c>
      <c r="H91" s="5">
        <v>2987071</v>
      </c>
      <c r="I91" s="5">
        <v>3004517</v>
      </c>
      <c r="J91" s="5">
        <v>3137365</v>
      </c>
      <c r="K91" s="5">
        <v>3237019</v>
      </c>
      <c r="L91" s="5">
        <v>3266978</v>
      </c>
      <c r="M91" s="6">
        <v>3660211.35</v>
      </c>
      <c r="N91" s="5">
        <v>3238890</v>
      </c>
      <c r="O91" s="6">
        <v>3697306.59</v>
      </c>
      <c r="P91" s="5">
        <v>3817015.79</v>
      </c>
      <c r="Q91" s="5">
        <v>5452121</v>
      </c>
      <c r="R91" s="5">
        <v>4204921</v>
      </c>
      <c r="S91" s="5">
        <v>4573827</v>
      </c>
      <c r="T91" s="5">
        <v>4796256</v>
      </c>
      <c r="U91" s="18">
        <v>4646766</v>
      </c>
      <c r="V91" s="17">
        <v>4801080.46</v>
      </c>
      <c r="W91" s="24">
        <v>5265500.32</v>
      </c>
      <c r="X91" s="28">
        <v>6666128.02</v>
      </c>
    </row>
    <row r="92" spans="1:24" ht="12">
      <c r="A92">
        <v>77</v>
      </c>
      <c r="B92" s="1" t="s">
        <v>179</v>
      </c>
      <c r="C92" s="5">
        <v>2430780</v>
      </c>
      <c r="D92" s="5">
        <v>2678138</v>
      </c>
      <c r="E92" s="5">
        <v>3293215</v>
      </c>
      <c r="F92" s="5">
        <v>3668700</v>
      </c>
      <c r="G92" s="5">
        <v>4449411</v>
      </c>
      <c r="H92" s="5">
        <v>3945542</v>
      </c>
      <c r="I92" s="5">
        <v>4036281</v>
      </c>
      <c r="J92" s="5">
        <v>4743567</v>
      </c>
      <c r="K92" s="5">
        <v>6582096</v>
      </c>
      <c r="L92" s="5">
        <v>7176570</v>
      </c>
      <c r="M92" s="6">
        <v>8715712.23</v>
      </c>
      <c r="N92" s="5">
        <v>9666017</v>
      </c>
      <c r="O92" s="6">
        <v>10233932.17</v>
      </c>
      <c r="P92" s="5">
        <v>8919860.29</v>
      </c>
      <c r="Q92" s="5">
        <v>9731965</v>
      </c>
      <c r="R92" s="5">
        <v>10224238</v>
      </c>
      <c r="S92" s="5">
        <v>10488127</v>
      </c>
      <c r="T92" s="5">
        <v>10865167</v>
      </c>
      <c r="U92" s="18">
        <v>12986482</v>
      </c>
      <c r="V92" s="17">
        <v>12662300.21</v>
      </c>
      <c r="W92" s="24">
        <v>12404741.720000003</v>
      </c>
      <c r="X92" s="28">
        <v>15567657.78</v>
      </c>
    </row>
    <row r="93" spans="1:24" ht="12">
      <c r="A93">
        <v>78</v>
      </c>
      <c r="B93" s="1" t="s">
        <v>180</v>
      </c>
      <c r="C93" s="5">
        <v>1953153</v>
      </c>
      <c r="D93" s="5">
        <v>2190488</v>
      </c>
      <c r="E93" s="5">
        <v>2219027</v>
      </c>
      <c r="F93" s="5">
        <v>2392533</v>
      </c>
      <c r="G93" s="5">
        <v>2605036</v>
      </c>
      <c r="H93" s="5">
        <v>2818664</v>
      </c>
      <c r="I93" s="5">
        <v>2955309</v>
      </c>
      <c r="J93" s="5">
        <v>3330198</v>
      </c>
      <c r="K93" s="5">
        <v>3469973</v>
      </c>
      <c r="L93" s="5">
        <v>3947507</v>
      </c>
      <c r="M93" s="6">
        <v>4675547.63</v>
      </c>
      <c r="N93" s="5">
        <v>5100144</v>
      </c>
      <c r="O93" s="6">
        <v>5138176.8</v>
      </c>
      <c r="P93" s="5">
        <v>5496458.89</v>
      </c>
      <c r="Q93" s="5">
        <v>5940523</v>
      </c>
      <c r="R93" s="5">
        <v>6537253</v>
      </c>
      <c r="S93" s="5">
        <v>6850910</v>
      </c>
      <c r="T93" s="5">
        <v>7269281</v>
      </c>
      <c r="U93" s="18">
        <v>7741867</v>
      </c>
      <c r="V93" s="17">
        <v>9204589.68</v>
      </c>
      <c r="W93" s="24">
        <v>9918440.74</v>
      </c>
      <c r="X93" s="28">
        <v>11164462.41</v>
      </c>
    </row>
    <row r="94" spans="1:24" ht="12">
      <c r="A94">
        <v>79</v>
      </c>
      <c r="B94" s="1" t="s">
        <v>181</v>
      </c>
      <c r="C94" s="5">
        <v>757604</v>
      </c>
      <c r="D94" s="5">
        <v>838703</v>
      </c>
      <c r="E94" s="5">
        <v>1018927</v>
      </c>
      <c r="F94" s="5">
        <v>1045119</v>
      </c>
      <c r="G94" s="5">
        <v>1053509</v>
      </c>
      <c r="H94" s="5">
        <v>1114309</v>
      </c>
      <c r="I94" s="5">
        <v>1307469</v>
      </c>
      <c r="J94" s="5">
        <v>1487283</v>
      </c>
      <c r="K94" s="5">
        <v>1325781</v>
      </c>
      <c r="L94" s="5">
        <v>1729571</v>
      </c>
      <c r="M94" s="6">
        <v>1663385.46</v>
      </c>
      <c r="N94" s="5">
        <v>1910494</v>
      </c>
      <c r="O94" s="6">
        <v>2073986.88</v>
      </c>
      <c r="P94" s="5">
        <v>1818778.13</v>
      </c>
      <c r="Q94" s="5">
        <v>2062048</v>
      </c>
      <c r="R94" s="5">
        <v>2341383</v>
      </c>
      <c r="S94" s="5">
        <v>2549822</v>
      </c>
      <c r="T94" s="5">
        <v>3149808</v>
      </c>
      <c r="U94" s="18">
        <v>3075727</v>
      </c>
      <c r="V94" s="17">
        <v>3271680.34</v>
      </c>
      <c r="W94" s="24">
        <v>4213169.67</v>
      </c>
      <c r="X94" s="28">
        <v>4016815.38</v>
      </c>
    </row>
    <row r="95" spans="1:24" ht="12">
      <c r="A95">
        <v>80</v>
      </c>
      <c r="B95" s="1" t="s">
        <v>182</v>
      </c>
      <c r="C95" s="5">
        <v>821647</v>
      </c>
      <c r="D95" s="5">
        <v>965483</v>
      </c>
      <c r="E95" s="5">
        <v>1156448</v>
      </c>
      <c r="F95" s="5">
        <v>1318539</v>
      </c>
      <c r="G95" s="5">
        <v>1428795</v>
      </c>
      <c r="H95" s="5">
        <v>1440907</v>
      </c>
      <c r="I95" s="5">
        <v>1362009</v>
      </c>
      <c r="J95" s="5">
        <v>1691274</v>
      </c>
      <c r="K95" s="5">
        <v>2066464</v>
      </c>
      <c r="L95" s="5">
        <v>2316068</v>
      </c>
      <c r="M95" s="6">
        <v>2579327.5</v>
      </c>
      <c r="N95" s="5">
        <v>2773180</v>
      </c>
      <c r="O95" s="6">
        <v>3048254.1</v>
      </c>
      <c r="P95" s="5">
        <v>3562401.75</v>
      </c>
      <c r="Q95" s="5">
        <v>3919479</v>
      </c>
      <c r="R95" s="5">
        <v>3952834</v>
      </c>
      <c r="S95" s="5">
        <v>4569304</v>
      </c>
      <c r="T95" s="5">
        <v>4474850</v>
      </c>
      <c r="U95" s="18">
        <v>4842109</v>
      </c>
      <c r="V95" s="17">
        <v>4671985.35</v>
      </c>
      <c r="W95" s="24">
        <v>4927306</v>
      </c>
      <c r="X95" s="28">
        <v>6247830.65</v>
      </c>
    </row>
    <row r="96" spans="1:24" ht="12">
      <c r="A96">
        <v>81</v>
      </c>
      <c r="B96" s="1" t="s">
        <v>183</v>
      </c>
      <c r="C96" s="5">
        <v>1127899</v>
      </c>
      <c r="D96" s="5">
        <v>1174134</v>
      </c>
      <c r="E96" s="5">
        <v>1436470</v>
      </c>
      <c r="F96" s="5">
        <v>1681323</v>
      </c>
      <c r="G96" s="5">
        <v>2049378</v>
      </c>
      <c r="H96" s="5">
        <v>2551049</v>
      </c>
      <c r="I96" s="5">
        <v>2499625</v>
      </c>
      <c r="J96" s="5">
        <v>2711594</v>
      </c>
      <c r="K96" s="5">
        <v>3015004</v>
      </c>
      <c r="L96" s="5">
        <v>2534954</v>
      </c>
      <c r="M96" s="6">
        <v>3139583.61</v>
      </c>
      <c r="N96" s="5">
        <v>3508682</v>
      </c>
      <c r="O96" s="6">
        <v>3279555.63</v>
      </c>
      <c r="P96" s="5">
        <v>3537969.12</v>
      </c>
      <c r="Q96" s="5">
        <v>3337316</v>
      </c>
      <c r="R96" s="5">
        <v>3580294</v>
      </c>
      <c r="S96" s="5">
        <v>3894923</v>
      </c>
      <c r="T96" s="5">
        <v>3701208</v>
      </c>
      <c r="U96" s="18">
        <v>3822170</v>
      </c>
      <c r="V96" s="17">
        <v>2903304.25</v>
      </c>
      <c r="W96" s="24">
        <v>3377198.67</v>
      </c>
      <c r="X96" s="28">
        <v>4042271.1</v>
      </c>
    </row>
    <row r="97" spans="1:24" ht="12">
      <c r="A97">
        <v>82</v>
      </c>
      <c r="B97" s="1" t="s">
        <v>184</v>
      </c>
      <c r="C97" s="5">
        <v>2457246</v>
      </c>
      <c r="D97" s="5">
        <v>2752419</v>
      </c>
      <c r="E97" s="5">
        <v>3276438</v>
      </c>
      <c r="F97" s="5">
        <v>3672497</v>
      </c>
      <c r="G97" s="5">
        <v>3283763</v>
      </c>
      <c r="H97" s="5">
        <v>3653988</v>
      </c>
      <c r="I97" s="5">
        <v>3893380</v>
      </c>
      <c r="J97" s="5">
        <v>3889548</v>
      </c>
      <c r="K97" s="5">
        <v>4121567</v>
      </c>
      <c r="L97" s="5">
        <v>4401124</v>
      </c>
      <c r="M97" s="6">
        <v>4654510.86</v>
      </c>
      <c r="N97" s="5">
        <v>5609139</v>
      </c>
      <c r="O97" s="6">
        <v>5880365.5</v>
      </c>
      <c r="P97" s="5">
        <v>5736322.79</v>
      </c>
      <c r="Q97" s="5">
        <v>6276117</v>
      </c>
      <c r="R97" s="5">
        <v>6805368</v>
      </c>
      <c r="S97" s="5">
        <v>9175550</v>
      </c>
      <c r="T97" s="5">
        <v>8922162</v>
      </c>
      <c r="U97" s="18">
        <v>9750659</v>
      </c>
      <c r="V97" s="17">
        <v>9589876.100000001</v>
      </c>
      <c r="W97" s="24">
        <v>9910421.870000003</v>
      </c>
      <c r="X97" s="28">
        <v>14102164.44</v>
      </c>
    </row>
    <row r="98" spans="1:24" ht="12">
      <c r="A98">
        <v>83</v>
      </c>
      <c r="B98" s="1" t="s">
        <v>185</v>
      </c>
      <c r="C98" s="5">
        <v>6218242</v>
      </c>
      <c r="D98" s="5">
        <v>7066419</v>
      </c>
      <c r="E98" s="5">
        <v>8448286</v>
      </c>
      <c r="F98" s="5">
        <v>8736183</v>
      </c>
      <c r="G98" s="5">
        <v>9062352</v>
      </c>
      <c r="H98" s="5">
        <v>10529389</v>
      </c>
      <c r="I98" s="5">
        <v>11091066</v>
      </c>
      <c r="J98" s="5">
        <v>14039567</v>
      </c>
      <c r="K98" s="5">
        <v>15721999</v>
      </c>
      <c r="L98" s="5">
        <v>18812158</v>
      </c>
      <c r="M98" s="6">
        <v>22031790.33</v>
      </c>
      <c r="N98" s="5">
        <v>24601829</v>
      </c>
      <c r="O98" s="6">
        <v>26547915.36</v>
      </c>
      <c r="P98" s="5">
        <v>26245984.52</v>
      </c>
      <c r="Q98" s="5">
        <v>26712566</v>
      </c>
      <c r="R98" s="5">
        <v>27329442</v>
      </c>
      <c r="S98" s="5">
        <v>29230017</v>
      </c>
      <c r="T98" s="5">
        <v>32569859</v>
      </c>
      <c r="U98" s="18">
        <v>36746543</v>
      </c>
      <c r="V98" s="17">
        <v>41302093.33000001</v>
      </c>
      <c r="W98" s="24">
        <v>41807771.199999996</v>
      </c>
      <c r="X98" s="28">
        <v>49102223.74</v>
      </c>
    </row>
    <row r="99" spans="1:24" ht="12">
      <c r="A99">
        <v>84</v>
      </c>
      <c r="B99" s="1" t="s">
        <v>186</v>
      </c>
      <c r="C99" s="5">
        <v>40047794</v>
      </c>
      <c r="D99" s="5">
        <v>43633680</v>
      </c>
      <c r="E99" s="5">
        <v>45295248</v>
      </c>
      <c r="F99" s="5">
        <v>50309467</v>
      </c>
      <c r="G99" s="5">
        <v>51001466</v>
      </c>
      <c r="H99" s="5">
        <v>54939595</v>
      </c>
      <c r="I99" s="5">
        <v>57554676</v>
      </c>
      <c r="J99" s="5">
        <v>64465218</v>
      </c>
      <c r="K99" s="5">
        <v>68161804</v>
      </c>
      <c r="L99" s="5">
        <v>77383211</v>
      </c>
      <c r="M99" s="6">
        <v>87360899.54</v>
      </c>
      <c r="N99" s="5">
        <v>94545258</v>
      </c>
      <c r="O99" s="6">
        <v>97442954.4</v>
      </c>
      <c r="P99" s="5">
        <v>97627390.68</v>
      </c>
      <c r="Q99" s="5">
        <v>97022469</v>
      </c>
      <c r="R99" s="5">
        <v>101706590</v>
      </c>
      <c r="S99" s="5">
        <v>110946389</v>
      </c>
      <c r="T99" s="5">
        <v>111492194</v>
      </c>
      <c r="U99" s="18">
        <v>121336857</v>
      </c>
      <c r="V99" s="17">
        <v>116083356.9</v>
      </c>
      <c r="W99" s="24">
        <v>132720142.10000002</v>
      </c>
      <c r="X99" s="28">
        <v>146149613.73</v>
      </c>
    </row>
    <row r="100" spans="1:24" ht="12">
      <c r="A100">
        <v>85</v>
      </c>
      <c r="B100" s="1" t="s">
        <v>187</v>
      </c>
      <c r="C100" s="5">
        <v>5387034</v>
      </c>
      <c r="D100" s="5">
        <v>6491295</v>
      </c>
      <c r="E100" s="5">
        <v>7805231</v>
      </c>
      <c r="F100" s="5">
        <v>8014302</v>
      </c>
      <c r="G100" s="5">
        <v>7986771</v>
      </c>
      <c r="H100" s="5">
        <v>10344698</v>
      </c>
      <c r="I100" s="5">
        <v>10106772</v>
      </c>
      <c r="J100" s="5">
        <v>10113442</v>
      </c>
      <c r="K100" s="5">
        <v>10652018</v>
      </c>
      <c r="L100" s="5">
        <v>11180976</v>
      </c>
      <c r="M100" s="6">
        <v>12969079.54</v>
      </c>
      <c r="N100" s="5">
        <v>12947949</v>
      </c>
      <c r="O100" s="6">
        <v>12632132.68</v>
      </c>
      <c r="P100" s="5">
        <v>12826768.59</v>
      </c>
      <c r="Q100" s="5">
        <v>13306582</v>
      </c>
      <c r="R100" s="5">
        <v>13955451</v>
      </c>
      <c r="S100" s="5">
        <v>14654803</v>
      </c>
      <c r="T100" s="5">
        <v>15186914</v>
      </c>
      <c r="U100" s="18">
        <v>16756294</v>
      </c>
      <c r="V100" s="17">
        <v>16051452.550000004</v>
      </c>
      <c r="W100" s="24">
        <v>18081227.15</v>
      </c>
      <c r="X100" s="28">
        <v>19735136.92</v>
      </c>
    </row>
    <row r="101" spans="1:24" ht="12">
      <c r="A101">
        <v>86</v>
      </c>
      <c r="B101" s="1" t="s">
        <v>188</v>
      </c>
      <c r="C101" s="5">
        <v>588934</v>
      </c>
      <c r="D101" s="5">
        <v>514296</v>
      </c>
      <c r="E101" s="5">
        <v>582602</v>
      </c>
      <c r="F101" s="5">
        <v>653338</v>
      </c>
      <c r="G101" s="5">
        <v>602971</v>
      </c>
      <c r="H101" s="5">
        <v>663799</v>
      </c>
      <c r="I101" s="5">
        <v>600961</v>
      </c>
      <c r="J101" s="5">
        <v>677585</v>
      </c>
      <c r="K101" s="5">
        <v>794136</v>
      </c>
      <c r="L101" s="5">
        <v>711187</v>
      </c>
      <c r="M101" s="6">
        <v>840000.34</v>
      </c>
      <c r="N101" s="5">
        <v>901499</v>
      </c>
      <c r="O101" s="6">
        <v>961258.94</v>
      </c>
      <c r="P101" s="5">
        <v>958776.52</v>
      </c>
      <c r="Q101" s="5">
        <v>871537</v>
      </c>
      <c r="R101" s="5">
        <v>1061458</v>
      </c>
      <c r="S101" s="5">
        <v>1137185</v>
      </c>
      <c r="T101" s="5">
        <v>1149174</v>
      </c>
      <c r="U101" s="18">
        <v>1101434</v>
      </c>
      <c r="V101" s="17">
        <v>946102.68</v>
      </c>
      <c r="W101" s="24">
        <v>919623.78</v>
      </c>
      <c r="X101" s="28">
        <v>1134459.61</v>
      </c>
    </row>
    <row r="102" spans="1:24" ht="12">
      <c r="A102">
        <v>87</v>
      </c>
      <c r="B102" s="1" t="s">
        <v>189</v>
      </c>
      <c r="C102" s="5">
        <v>2083450</v>
      </c>
      <c r="D102" s="5">
        <v>2719619</v>
      </c>
      <c r="E102" s="5">
        <v>3379002</v>
      </c>
      <c r="F102" s="5">
        <v>3749739</v>
      </c>
      <c r="G102" s="5">
        <v>4108950</v>
      </c>
      <c r="H102" s="5">
        <v>4465646</v>
      </c>
      <c r="I102" s="5">
        <v>4809376</v>
      </c>
      <c r="J102" s="5">
        <v>5328153</v>
      </c>
      <c r="K102" s="5">
        <v>6347739</v>
      </c>
      <c r="L102" s="5">
        <v>6852959</v>
      </c>
      <c r="M102" s="6">
        <v>8288736.44</v>
      </c>
      <c r="N102" s="5">
        <v>8640832</v>
      </c>
      <c r="O102" s="6">
        <v>8799400.69</v>
      </c>
      <c r="P102" s="5">
        <v>8745645.83</v>
      </c>
      <c r="Q102" s="5">
        <v>9432804</v>
      </c>
      <c r="R102" s="5">
        <v>9602079</v>
      </c>
      <c r="S102" s="5">
        <v>10457939</v>
      </c>
      <c r="T102" s="5">
        <v>11043787</v>
      </c>
      <c r="U102" s="18">
        <v>11959391</v>
      </c>
      <c r="V102" s="17">
        <v>11227034.27</v>
      </c>
      <c r="W102" s="24">
        <v>13100090.000000004</v>
      </c>
      <c r="X102" s="28">
        <v>15212861.73</v>
      </c>
    </row>
    <row r="103" spans="1:14" ht="12">
      <c r="A103">
        <v>88</v>
      </c>
      <c r="B103" s="1" t="s">
        <v>190</v>
      </c>
      <c r="C103" s="7" t="s">
        <v>105</v>
      </c>
      <c r="D103" s="7" t="s">
        <v>105</v>
      </c>
      <c r="E103" s="7" t="s">
        <v>105</v>
      </c>
      <c r="F103" s="7" t="s">
        <v>105</v>
      </c>
      <c r="G103" s="7" t="s">
        <v>105</v>
      </c>
      <c r="H103" s="7" t="s">
        <v>105</v>
      </c>
      <c r="I103" s="7" t="s">
        <v>105</v>
      </c>
      <c r="J103" s="7" t="s">
        <v>105</v>
      </c>
      <c r="K103" s="7" t="s">
        <v>105</v>
      </c>
      <c r="L103" s="7" t="s">
        <v>105</v>
      </c>
      <c r="M103" s="8" t="s">
        <v>105</v>
      </c>
      <c r="N103" s="1" t="s">
        <v>105</v>
      </c>
    </row>
    <row r="104" spans="1:24" ht="12">
      <c r="A104">
        <v>89</v>
      </c>
      <c r="B104" s="1" t="s">
        <v>192</v>
      </c>
      <c r="C104" s="5">
        <v>743385</v>
      </c>
      <c r="D104" s="5">
        <v>877665</v>
      </c>
      <c r="E104" s="5">
        <v>1000787</v>
      </c>
      <c r="F104" s="5">
        <v>1006385</v>
      </c>
      <c r="G104" s="5">
        <v>938215</v>
      </c>
      <c r="H104" s="5">
        <v>1320441</v>
      </c>
      <c r="I104" s="5">
        <v>1136374</v>
      </c>
      <c r="J104" s="5">
        <v>1279854</v>
      </c>
      <c r="K104" s="5">
        <v>1347807</v>
      </c>
      <c r="L104" s="5">
        <v>1509386</v>
      </c>
      <c r="M104" s="6">
        <v>1520686.7</v>
      </c>
      <c r="N104" s="5">
        <v>1595462</v>
      </c>
      <c r="O104" s="6">
        <v>1592091.72</v>
      </c>
      <c r="P104" s="5">
        <v>1778223.47</v>
      </c>
      <c r="Q104" s="5">
        <v>2084930</v>
      </c>
      <c r="R104" s="5">
        <v>1996117</v>
      </c>
      <c r="S104" s="5">
        <v>2369570</v>
      </c>
      <c r="T104" s="5">
        <v>2530762</v>
      </c>
      <c r="U104" s="18">
        <v>2510088</v>
      </c>
      <c r="V104" s="17">
        <v>2730508.3</v>
      </c>
      <c r="W104" s="24">
        <v>2810333.59</v>
      </c>
      <c r="X104" s="28">
        <v>2842708.23</v>
      </c>
    </row>
    <row r="105" spans="1:24" ht="12">
      <c r="A105">
        <v>90</v>
      </c>
      <c r="B105" s="1" t="s">
        <v>191</v>
      </c>
      <c r="C105" s="5">
        <v>1277072</v>
      </c>
      <c r="D105" s="5">
        <v>1489958</v>
      </c>
      <c r="E105" s="5">
        <v>1664517</v>
      </c>
      <c r="F105" s="5">
        <v>1772632</v>
      </c>
      <c r="G105" s="5">
        <v>1824826</v>
      </c>
      <c r="H105" s="5">
        <v>1918693</v>
      </c>
      <c r="I105" s="5">
        <v>2210313</v>
      </c>
      <c r="J105" s="5">
        <v>2963535</v>
      </c>
      <c r="K105" s="5">
        <v>3207255</v>
      </c>
      <c r="L105" s="5">
        <v>3853919</v>
      </c>
      <c r="M105" s="6">
        <v>4658568</v>
      </c>
      <c r="N105" s="5">
        <v>4463826</v>
      </c>
      <c r="O105" s="6">
        <v>5799067.09</v>
      </c>
      <c r="P105" s="5">
        <v>5449727.7</v>
      </c>
      <c r="Q105" s="5">
        <v>5269569</v>
      </c>
      <c r="R105" s="5">
        <v>5531091</v>
      </c>
      <c r="S105" s="5">
        <v>5972796</v>
      </c>
      <c r="T105" s="5">
        <v>6404407</v>
      </c>
      <c r="U105" s="18">
        <v>7213818</v>
      </c>
      <c r="V105" s="17">
        <v>7158083.26</v>
      </c>
      <c r="W105" s="24">
        <v>8148700.999999999</v>
      </c>
      <c r="X105" s="28">
        <v>8111567.23</v>
      </c>
    </row>
    <row r="106" spans="1:24" ht="12">
      <c r="A106">
        <v>91</v>
      </c>
      <c r="B106" s="1" t="s">
        <v>193</v>
      </c>
      <c r="C106" s="5">
        <v>924345</v>
      </c>
      <c r="D106" s="5">
        <v>1031429</v>
      </c>
      <c r="E106" s="5">
        <v>1176146</v>
      </c>
      <c r="F106" s="5">
        <v>1294552</v>
      </c>
      <c r="G106" s="5">
        <v>1400482</v>
      </c>
      <c r="H106" s="5">
        <v>1686982</v>
      </c>
      <c r="I106" s="5">
        <v>1898379</v>
      </c>
      <c r="J106" s="5">
        <v>2190737</v>
      </c>
      <c r="K106" s="5">
        <v>2040753</v>
      </c>
      <c r="L106" s="5">
        <v>2274184</v>
      </c>
      <c r="M106" s="6">
        <v>2692494.08</v>
      </c>
      <c r="N106" s="5">
        <v>2562373</v>
      </c>
      <c r="O106" s="6">
        <v>2706417.29</v>
      </c>
      <c r="P106" s="5">
        <v>3037947.85</v>
      </c>
      <c r="Q106" s="5">
        <v>3177408</v>
      </c>
      <c r="R106" s="5">
        <v>3270680</v>
      </c>
      <c r="S106" s="5">
        <v>3218130</v>
      </c>
      <c r="T106" s="5">
        <v>3235665</v>
      </c>
      <c r="U106" s="18">
        <v>4090764</v>
      </c>
      <c r="V106" s="17">
        <v>3834274.25</v>
      </c>
      <c r="W106" s="24">
        <v>4432140.81</v>
      </c>
      <c r="X106" s="28">
        <v>5019755.16</v>
      </c>
    </row>
    <row r="107" spans="1:24" ht="12">
      <c r="A107">
        <v>92</v>
      </c>
      <c r="B107" s="1" t="s">
        <v>194</v>
      </c>
      <c r="C107" s="5">
        <v>1172495</v>
      </c>
      <c r="D107" s="5">
        <v>1443614</v>
      </c>
      <c r="E107" s="5">
        <v>1703865</v>
      </c>
      <c r="F107" s="5">
        <v>1737495</v>
      </c>
      <c r="G107" s="5">
        <v>1740908</v>
      </c>
      <c r="H107" s="5">
        <v>2053926</v>
      </c>
      <c r="I107" s="5">
        <v>2110312</v>
      </c>
      <c r="J107" s="5">
        <v>2124821</v>
      </c>
      <c r="K107" s="5">
        <v>2505930</v>
      </c>
      <c r="L107" s="5">
        <v>2878941</v>
      </c>
      <c r="M107" s="6">
        <v>3354220.59</v>
      </c>
      <c r="N107" s="5">
        <v>3779939</v>
      </c>
      <c r="O107" s="6">
        <v>3970600.45</v>
      </c>
      <c r="P107" s="5">
        <v>3912598.25</v>
      </c>
      <c r="Q107" s="5">
        <v>4362488</v>
      </c>
      <c r="R107" s="5">
        <v>4373491</v>
      </c>
      <c r="S107" s="5">
        <v>4685076</v>
      </c>
      <c r="T107" s="5">
        <v>4745761</v>
      </c>
      <c r="U107" s="18">
        <v>5265415</v>
      </c>
      <c r="V107" s="17">
        <v>5141957.02</v>
      </c>
      <c r="W107" s="24">
        <v>5768548.6</v>
      </c>
      <c r="X107" s="28">
        <v>6190289.17</v>
      </c>
    </row>
    <row r="108" spans="1:24" ht="12">
      <c r="A108">
        <v>93</v>
      </c>
      <c r="B108" s="1" t="s">
        <v>195</v>
      </c>
      <c r="C108" s="5">
        <v>1974761</v>
      </c>
      <c r="D108" s="5">
        <v>2082435</v>
      </c>
      <c r="E108" s="5">
        <v>2481852</v>
      </c>
      <c r="F108" s="5">
        <v>2621333</v>
      </c>
      <c r="G108" s="5">
        <v>3052974</v>
      </c>
      <c r="H108" s="5">
        <v>3057281</v>
      </c>
      <c r="I108" s="5">
        <v>2844958</v>
      </c>
      <c r="J108" s="5">
        <v>2885533</v>
      </c>
      <c r="K108" s="5">
        <v>2959345</v>
      </c>
      <c r="L108" s="5">
        <v>2212052</v>
      </c>
      <c r="M108" s="6">
        <v>3335506.26</v>
      </c>
      <c r="N108" s="5">
        <v>2283176</v>
      </c>
      <c r="O108" s="6">
        <v>4253586.7</v>
      </c>
      <c r="P108" s="5">
        <v>3429795.47</v>
      </c>
      <c r="Q108" s="5">
        <v>3310611</v>
      </c>
      <c r="R108" s="5">
        <v>1567926</v>
      </c>
      <c r="S108" s="5">
        <v>1549223</v>
      </c>
      <c r="T108" s="5">
        <v>2573294</v>
      </c>
      <c r="U108" s="18">
        <v>2338613</v>
      </c>
      <c r="V108" s="17">
        <v>2375243.29</v>
      </c>
      <c r="W108" s="24">
        <v>2296014.47</v>
      </c>
      <c r="X108" s="28">
        <v>2891779.67</v>
      </c>
    </row>
    <row r="109" spans="1:24" ht="12">
      <c r="A109">
        <v>94</v>
      </c>
      <c r="B109" s="1" t="s">
        <v>196</v>
      </c>
      <c r="C109" s="5">
        <v>14449406</v>
      </c>
      <c r="D109" s="5">
        <v>17027997</v>
      </c>
      <c r="E109" s="5">
        <v>20904418</v>
      </c>
      <c r="F109" s="5">
        <v>21515521</v>
      </c>
      <c r="G109" s="5">
        <v>22272360</v>
      </c>
      <c r="H109" s="5">
        <v>26254448</v>
      </c>
      <c r="I109" s="5">
        <v>28403157</v>
      </c>
      <c r="J109" s="5">
        <v>32560693</v>
      </c>
      <c r="K109" s="5">
        <v>38987838</v>
      </c>
      <c r="L109" s="5">
        <v>47022144</v>
      </c>
      <c r="M109" s="6">
        <v>54139865</v>
      </c>
      <c r="N109" s="5">
        <v>65736605</v>
      </c>
      <c r="O109" s="6">
        <v>68362895.89</v>
      </c>
      <c r="P109" s="5">
        <v>73430943</v>
      </c>
      <c r="Q109" s="5">
        <v>73774822</v>
      </c>
      <c r="R109" s="5">
        <v>83177513</v>
      </c>
      <c r="S109" s="5">
        <v>90891441</v>
      </c>
      <c r="T109" s="5">
        <v>103051088</v>
      </c>
      <c r="U109" s="18">
        <v>116718338</v>
      </c>
      <c r="V109" s="17">
        <v>130980494.79000002</v>
      </c>
      <c r="W109" s="24">
        <v>141130720.35</v>
      </c>
      <c r="X109" s="28">
        <v>194640438.88000003</v>
      </c>
    </row>
    <row r="110" spans="1:24" ht="12">
      <c r="A110">
        <v>95</v>
      </c>
      <c r="B110" s="1" t="s">
        <v>197</v>
      </c>
      <c r="C110" s="5">
        <v>2838387</v>
      </c>
      <c r="D110" s="5">
        <v>3591976</v>
      </c>
      <c r="E110" s="5">
        <v>3938782</v>
      </c>
      <c r="F110" s="5">
        <v>4821080</v>
      </c>
      <c r="G110" s="5">
        <v>4987295</v>
      </c>
      <c r="H110" s="5">
        <v>5381278</v>
      </c>
      <c r="I110" s="5">
        <v>5691811</v>
      </c>
      <c r="J110" s="5">
        <v>6553177</v>
      </c>
      <c r="K110" s="5">
        <v>6913486</v>
      </c>
      <c r="L110" s="5">
        <v>7843177</v>
      </c>
      <c r="M110" s="6">
        <v>9156128.48</v>
      </c>
      <c r="N110" s="5">
        <v>9698246</v>
      </c>
      <c r="O110" s="6">
        <v>10017275.78</v>
      </c>
      <c r="P110" s="5">
        <v>9894785.27</v>
      </c>
      <c r="Q110" s="5">
        <v>10673746</v>
      </c>
      <c r="R110" s="5">
        <v>10491564</v>
      </c>
      <c r="S110" s="5">
        <v>11658220</v>
      </c>
      <c r="T110" s="5">
        <v>12596242</v>
      </c>
      <c r="U110" s="18">
        <v>13693425</v>
      </c>
      <c r="V110" s="17">
        <v>13705866.77</v>
      </c>
      <c r="W110" s="24">
        <v>15091554.98</v>
      </c>
      <c r="X110" s="28">
        <v>17590996.67</v>
      </c>
    </row>
    <row r="111" spans="1:24" ht="12">
      <c r="A111">
        <v>96</v>
      </c>
      <c r="B111" s="1" t="s">
        <v>198</v>
      </c>
      <c r="C111" s="5">
        <v>1112197</v>
      </c>
      <c r="D111" s="5">
        <v>1295632</v>
      </c>
      <c r="E111" s="5">
        <v>1463632</v>
      </c>
      <c r="F111" s="5">
        <v>1610379</v>
      </c>
      <c r="G111" s="5">
        <v>1605955</v>
      </c>
      <c r="H111" s="5">
        <v>1585961</v>
      </c>
      <c r="I111" s="5">
        <v>1670660</v>
      </c>
      <c r="J111" s="5">
        <v>1728647</v>
      </c>
      <c r="K111" s="5">
        <v>1813014</v>
      </c>
      <c r="L111" s="5">
        <v>1812184</v>
      </c>
      <c r="M111" s="6">
        <v>2180539.66</v>
      </c>
      <c r="N111" s="5">
        <v>2138672</v>
      </c>
      <c r="O111" s="6">
        <v>2081637.52</v>
      </c>
      <c r="P111" s="5">
        <v>1848895.76</v>
      </c>
      <c r="Q111" s="5">
        <v>2113456</v>
      </c>
      <c r="R111" s="5">
        <v>1810440</v>
      </c>
      <c r="S111" s="5">
        <v>1890399</v>
      </c>
      <c r="T111" s="5">
        <v>2036069</v>
      </c>
      <c r="U111" s="18">
        <v>2090012</v>
      </c>
      <c r="V111" s="17">
        <v>2275473.78</v>
      </c>
      <c r="W111" s="24">
        <v>2667074.81</v>
      </c>
      <c r="X111" s="28">
        <v>3471939.74</v>
      </c>
    </row>
    <row r="112" spans="1:24" ht="12">
      <c r="A112">
        <v>97</v>
      </c>
      <c r="B112" s="1" t="s">
        <v>199</v>
      </c>
      <c r="C112" s="5">
        <v>1358421</v>
      </c>
      <c r="D112" s="5">
        <v>1607278</v>
      </c>
      <c r="E112" s="5">
        <v>1754496</v>
      </c>
      <c r="F112" s="5">
        <v>1850948</v>
      </c>
      <c r="G112" s="5">
        <v>1909352</v>
      </c>
      <c r="H112" s="5">
        <v>1998411</v>
      </c>
      <c r="I112" s="5">
        <v>2143840</v>
      </c>
      <c r="J112" s="5">
        <v>2367582</v>
      </c>
      <c r="K112" s="5">
        <v>2734695</v>
      </c>
      <c r="L112" s="5">
        <v>2934704</v>
      </c>
      <c r="M112" s="6">
        <v>3201294.06</v>
      </c>
      <c r="N112" s="5">
        <v>2860025</v>
      </c>
      <c r="O112" s="6">
        <v>3054063.08</v>
      </c>
      <c r="P112" s="5">
        <v>3144778.16</v>
      </c>
      <c r="Q112" s="5">
        <v>3483335</v>
      </c>
      <c r="R112" s="5">
        <v>3817542</v>
      </c>
      <c r="S112" s="5">
        <v>4241038</v>
      </c>
      <c r="T112" s="5">
        <v>4425156</v>
      </c>
      <c r="U112" s="18">
        <v>5080232</v>
      </c>
      <c r="V112" s="17">
        <v>4740174.72</v>
      </c>
      <c r="W112" s="24">
        <v>5457487.250000001</v>
      </c>
      <c r="X112" s="28">
        <v>5994617.69</v>
      </c>
    </row>
    <row r="113" spans="1:24" ht="12">
      <c r="A113">
        <v>98</v>
      </c>
      <c r="B113" s="1" t="s">
        <v>200</v>
      </c>
      <c r="C113" s="5">
        <v>971375</v>
      </c>
      <c r="D113" s="5">
        <v>1067782</v>
      </c>
      <c r="E113" s="5">
        <v>1364949</v>
      </c>
      <c r="F113" s="5">
        <v>1449278</v>
      </c>
      <c r="G113" s="5">
        <v>1503697</v>
      </c>
      <c r="H113" s="5">
        <v>1657204</v>
      </c>
      <c r="I113" s="5">
        <v>1682457</v>
      </c>
      <c r="J113" s="5">
        <v>1793987</v>
      </c>
      <c r="K113" s="5">
        <v>1959254</v>
      </c>
      <c r="L113" s="5">
        <v>1985740</v>
      </c>
      <c r="M113" s="6">
        <v>2329170.69</v>
      </c>
      <c r="N113" s="5">
        <v>2448894</v>
      </c>
      <c r="O113" s="6">
        <v>2389440.43</v>
      </c>
      <c r="P113" s="5">
        <v>2484895.51</v>
      </c>
      <c r="Q113" s="5">
        <v>2529417</v>
      </c>
      <c r="R113" s="5">
        <v>2589284</v>
      </c>
      <c r="S113" s="5">
        <v>2721229</v>
      </c>
      <c r="T113" s="5">
        <v>2857960</v>
      </c>
      <c r="U113" s="18">
        <v>3082910</v>
      </c>
      <c r="V113" s="17">
        <v>2962079.81</v>
      </c>
      <c r="W113" s="24">
        <v>3180804.87</v>
      </c>
      <c r="X113" s="28">
        <v>8718549.62</v>
      </c>
    </row>
    <row r="114" spans="1:24" ht="12">
      <c r="A114">
        <v>99</v>
      </c>
      <c r="B114" s="1" t="s">
        <v>201</v>
      </c>
      <c r="C114" s="5">
        <v>2547210</v>
      </c>
      <c r="D114" s="5">
        <v>2590725</v>
      </c>
      <c r="E114" s="5">
        <v>2750632</v>
      </c>
      <c r="F114" s="5">
        <v>2760237</v>
      </c>
      <c r="G114" s="5">
        <v>2900300</v>
      </c>
      <c r="H114" s="5">
        <v>3478860</v>
      </c>
      <c r="I114" s="5">
        <v>3430709</v>
      </c>
      <c r="J114" s="5">
        <v>3738565</v>
      </c>
      <c r="K114" s="5">
        <v>3915788</v>
      </c>
      <c r="L114" s="5">
        <v>4747800</v>
      </c>
      <c r="M114" s="6">
        <v>5136521.28</v>
      </c>
      <c r="N114" s="5">
        <v>4847220</v>
      </c>
      <c r="O114" s="6">
        <v>4813038.5</v>
      </c>
      <c r="P114" s="5">
        <v>4914753.41</v>
      </c>
      <c r="Q114" s="5">
        <v>5181884</v>
      </c>
      <c r="R114" s="5">
        <v>5447384</v>
      </c>
      <c r="S114" s="5">
        <v>5929124</v>
      </c>
      <c r="T114" s="5">
        <v>5752072</v>
      </c>
      <c r="U114" s="18">
        <v>6732451</v>
      </c>
      <c r="V114" s="17">
        <v>6864062.079999998</v>
      </c>
      <c r="W114" s="24">
        <v>7783852.110000003</v>
      </c>
      <c r="X114" s="28">
        <v>9785552.46</v>
      </c>
    </row>
    <row r="115" spans="1:24" ht="12">
      <c r="A115">
        <v>100</v>
      </c>
      <c r="B115" s="1" t="s">
        <v>202</v>
      </c>
      <c r="C115" s="5">
        <v>922118</v>
      </c>
      <c r="D115" s="5">
        <v>1125972</v>
      </c>
      <c r="E115" s="5">
        <v>1241727</v>
      </c>
      <c r="F115" s="5">
        <v>1343372</v>
      </c>
      <c r="G115" s="5">
        <v>1463119</v>
      </c>
      <c r="H115" s="5">
        <v>1618604</v>
      </c>
      <c r="I115" s="5">
        <v>1711993</v>
      </c>
      <c r="J115" s="5">
        <v>1817685</v>
      </c>
      <c r="K115" s="5">
        <v>2090980</v>
      </c>
      <c r="L115" s="5">
        <v>2200271</v>
      </c>
      <c r="M115" s="6">
        <v>2538200.65</v>
      </c>
      <c r="N115" s="5">
        <v>2708236</v>
      </c>
      <c r="O115" s="6">
        <v>2679515.54</v>
      </c>
      <c r="P115" s="5">
        <v>2752126.51</v>
      </c>
      <c r="Q115" s="5">
        <v>2907029</v>
      </c>
      <c r="R115" s="5">
        <v>3092072</v>
      </c>
      <c r="S115" s="5">
        <v>3503097</v>
      </c>
      <c r="T115" s="5">
        <v>3641554</v>
      </c>
      <c r="U115" s="18">
        <v>3882896</v>
      </c>
      <c r="V115" s="17">
        <v>3719267.82</v>
      </c>
      <c r="W115" s="24">
        <v>4131347.87</v>
      </c>
      <c r="X115" s="28">
        <v>4679304.59</v>
      </c>
    </row>
    <row r="116" spans="1:24" ht="12">
      <c r="A116">
        <v>101</v>
      </c>
      <c r="B116" s="1" t="s">
        <v>203</v>
      </c>
      <c r="C116" s="5">
        <v>5134570</v>
      </c>
      <c r="D116" s="5">
        <v>5469239</v>
      </c>
      <c r="E116" s="5">
        <v>6092919</v>
      </c>
      <c r="F116" s="5">
        <v>7408684</v>
      </c>
      <c r="G116" s="5">
        <v>7809671</v>
      </c>
      <c r="H116" s="5">
        <v>9368628</v>
      </c>
      <c r="I116" s="5">
        <v>10890471</v>
      </c>
      <c r="J116" s="5">
        <v>11248353</v>
      </c>
      <c r="K116" s="5">
        <v>12588331</v>
      </c>
      <c r="L116" s="5">
        <v>14350070</v>
      </c>
      <c r="M116" s="6">
        <v>16434901.06</v>
      </c>
      <c r="N116" s="5">
        <v>17687961</v>
      </c>
      <c r="O116" s="6">
        <v>17834328.46</v>
      </c>
      <c r="P116" s="5">
        <v>18080991.66</v>
      </c>
      <c r="Q116" s="5">
        <v>18979468</v>
      </c>
      <c r="R116" s="5">
        <v>18857446</v>
      </c>
      <c r="S116" s="5">
        <v>19371241</v>
      </c>
      <c r="T116" s="5">
        <v>20382611</v>
      </c>
      <c r="U116" s="18">
        <v>20639270</v>
      </c>
      <c r="V116" s="17">
        <v>22408335.549999997</v>
      </c>
      <c r="W116" s="24">
        <v>24851796.220000003</v>
      </c>
      <c r="X116" s="28">
        <v>27245170.44</v>
      </c>
    </row>
    <row r="117" spans="1:24" ht="12">
      <c r="A117">
        <v>102</v>
      </c>
      <c r="B117" s="1" t="s">
        <v>204</v>
      </c>
      <c r="C117" s="5">
        <v>1529263</v>
      </c>
      <c r="D117" s="5">
        <v>1783005</v>
      </c>
      <c r="E117" s="5">
        <v>2202700</v>
      </c>
      <c r="F117" s="5">
        <v>2063317</v>
      </c>
      <c r="G117" s="5">
        <v>2338650</v>
      </c>
      <c r="H117" s="5">
        <v>2510735</v>
      </c>
      <c r="I117" s="5">
        <v>2544593</v>
      </c>
      <c r="J117" s="5">
        <v>2925754</v>
      </c>
      <c r="K117" s="5">
        <v>3223113</v>
      </c>
      <c r="L117" s="5">
        <v>3728506</v>
      </c>
      <c r="M117" s="6">
        <v>4137958.51</v>
      </c>
      <c r="N117" s="5">
        <v>4046939</v>
      </c>
      <c r="O117" s="6">
        <v>4018996.9</v>
      </c>
      <c r="P117" s="5">
        <v>4457100.22</v>
      </c>
      <c r="Q117" s="5">
        <v>4868280</v>
      </c>
      <c r="R117" s="5">
        <v>5182213</v>
      </c>
      <c r="S117" s="5">
        <v>5001869</v>
      </c>
      <c r="T117" s="5">
        <v>5629048</v>
      </c>
      <c r="U117" s="18">
        <v>5919570</v>
      </c>
      <c r="V117" s="17">
        <v>5717762.239999999</v>
      </c>
      <c r="W117" s="24">
        <v>6352114.67</v>
      </c>
      <c r="X117" s="28">
        <v>7251156.81</v>
      </c>
    </row>
    <row r="118" spans="1:24" ht="12">
      <c r="A118">
        <v>103</v>
      </c>
      <c r="B118" s="1" t="s">
        <v>205</v>
      </c>
      <c r="C118" s="5">
        <v>1316823</v>
      </c>
      <c r="D118" s="5">
        <v>1729439</v>
      </c>
      <c r="E118" s="5">
        <v>1909299</v>
      </c>
      <c r="F118" s="5">
        <v>2025978</v>
      </c>
      <c r="G118" s="5">
        <v>2153798</v>
      </c>
      <c r="H118" s="5">
        <v>2190334</v>
      </c>
      <c r="I118" s="5">
        <v>2344013</v>
      </c>
      <c r="J118" s="5">
        <v>2454102</v>
      </c>
      <c r="K118" s="5">
        <v>2638774</v>
      </c>
      <c r="L118" s="5">
        <v>2799928</v>
      </c>
      <c r="M118" s="6">
        <v>3588378.82</v>
      </c>
      <c r="N118" s="5">
        <v>3623665</v>
      </c>
      <c r="O118" s="6">
        <v>3761216.53</v>
      </c>
      <c r="P118" s="5">
        <v>3755853.5</v>
      </c>
      <c r="Q118" s="5">
        <v>4082748</v>
      </c>
      <c r="R118" s="5">
        <v>4225288</v>
      </c>
      <c r="S118" s="5">
        <v>3948594</v>
      </c>
      <c r="T118" s="5">
        <v>4154626</v>
      </c>
      <c r="U118" s="18">
        <v>4135358</v>
      </c>
      <c r="V118" s="17">
        <v>4540602.04</v>
      </c>
      <c r="W118" s="24">
        <v>5441207.2700000005</v>
      </c>
      <c r="X118" s="28">
        <v>6191946.35</v>
      </c>
    </row>
    <row r="119" spans="1:24" ht="12">
      <c r="A119">
        <v>104</v>
      </c>
      <c r="B119" s="1" t="s">
        <v>206</v>
      </c>
      <c r="C119" s="5">
        <v>1947633</v>
      </c>
      <c r="D119" s="5">
        <v>2096815</v>
      </c>
      <c r="E119" s="5">
        <v>2156159</v>
      </c>
      <c r="F119" s="5">
        <v>2368740</v>
      </c>
      <c r="G119" s="5">
        <v>2067067</v>
      </c>
      <c r="H119" s="5">
        <v>2353697</v>
      </c>
      <c r="I119" s="5">
        <v>2183060</v>
      </c>
      <c r="J119" s="5">
        <v>2334882</v>
      </c>
      <c r="K119" s="5">
        <v>2645493</v>
      </c>
      <c r="L119" s="5">
        <v>2398086</v>
      </c>
      <c r="M119" s="6">
        <v>2828729.98</v>
      </c>
      <c r="N119" s="5">
        <v>3464308</v>
      </c>
      <c r="O119" s="6">
        <v>3191724.49</v>
      </c>
      <c r="P119" s="5">
        <v>3162503.63</v>
      </c>
      <c r="Q119" s="5">
        <v>2574298</v>
      </c>
      <c r="R119" s="5">
        <v>2747410</v>
      </c>
      <c r="S119" s="5">
        <v>3221443</v>
      </c>
      <c r="T119" s="5">
        <v>3452521</v>
      </c>
      <c r="U119" s="18">
        <v>3866118</v>
      </c>
      <c r="V119" s="17">
        <v>3940039.27</v>
      </c>
      <c r="W119" s="24">
        <v>3699595.31</v>
      </c>
      <c r="X119" s="28">
        <v>3668963.37</v>
      </c>
    </row>
    <row r="120" spans="1:24" ht="12">
      <c r="A120">
        <v>105</v>
      </c>
      <c r="B120" s="1" t="s">
        <v>207</v>
      </c>
      <c r="C120" s="5">
        <v>1440624</v>
      </c>
      <c r="D120" s="5">
        <v>1564017</v>
      </c>
      <c r="E120" s="5">
        <v>1688327</v>
      </c>
      <c r="F120" s="5">
        <v>1712465</v>
      </c>
      <c r="G120" s="5">
        <v>1798293</v>
      </c>
      <c r="H120" s="5">
        <v>1883684</v>
      </c>
      <c r="I120" s="5">
        <v>2024482</v>
      </c>
      <c r="J120" s="5">
        <v>2204439</v>
      </c>
      <c r="K120" s="5">
        <v>2448828</v>
      </c>
      <c r="L120" s="5">
        <v>2467841</v>
      </c>
      <c r="M120" s="6">
        <v>2901002.31</v>
      </c>
      <c r="N120" s="5">
        <v>3121647</v>
      </c>
      <c r="O120" s="6">
        <v>3028839.93</v>
      </c>
      <c r="P120" s="5">
        <v>3214844.44</v>
      </c>
      <c r="Q120" s="5">
        <v>3423787</v>
      </c>
      <c r="R120" s="5">
        <v>3719765</v>
      </c>
      <c r="S120" s="5">
        <v>4043195</v>
      </c>
      <c r="T120" s="5">
        <v>4233877</v>
      </c>
      <c r="U120" s="18">
        <v>4302765</v>
      </c>
      <c r="V120" s="17">
        <v>5045522.75</v>
      </c>
      <c r="W120" s="24">
        <v>5383483.02</v>
      </c>
      <c r="X120" s="28">
        <v>5678724.18</v>
      </c>
    </row>
    <row r="121" spans="1:24" ht="12">
      <c r="A121">
        <v>106</v>
      </c>
      <c r="B121" s="1" t="s">
        <v>208</v>
      </c>
      <c r="C121" s="5">
        <v>936259</v>
      </c>
      <c r="D121" s="5">
        <v>1411654</v>
      </c>
      <c r="E121" s="5">
        <v>1174337</v>
      </c>
      <c r="F121" s="5">
        <v>1199396</v>
      </c>
      <c r="G121" s="5">
        <v>1329101</v>
      </c>
      <c r="H121" s="5">
        <v>1400502</v>
      </c>
      <c r="I121" s="5">
        <v>1237913</v>
      </c>
      <c r="J121" s="5">
        <v>1620942</v>
      </c>
      <c r="K121" s="5">
        <v>1594352</v>
      </c>
      <c r="L121" s="5">
        <v>1516024</v>
      </c>
      <c r="M121" s="6">
        <v>1878742.91</v>
      </c>
      <c r="N121" s="5">
        <v>2006693</v>
      </c>
      <c r="O121" s="6">
        <v>2289088.63</v>
      </c>
      <c r="P121" s="5">
        <v>2060353.9</v>
      </c>
      <c r="Q121" s="5">
        <v>2919360</v>
      </c>
      <c r="R121" s="5">
        <v>2582257</v>
      </c>
      <c r="S121" s="5">
        <v>2705993</v>
      </c>
      <c r="T121" s="5">
        <v>2754949</v>
      </c>
      <c r="U121" s="18">
        <v>3055032</v>
      </c>
      <c r="V121" s="17">
        <v>2817501.03</v>
      </c>
      <c r="W121" s="24">
        <v>3850987.79</v>
      </c>
      <c r="X121" s="28">
        <v>3300633.37</v>
      </c>
    </row>
    <row r="122" spans="1:24" ht="12">
      <c r="A122">
        <v>107</v>
      </c>
      <c r="B122" s="1" t="s">
        <v>209</v>
      </c>
      <c r="C122" s="5">
        <v>2239279</v>
      </c>
      <c r="D122" s="5">
        <v>2761375</v>
      </c>
      <c r="E122" s="5">
        <v>3058636</v>
      </c>
      <c r="F122" s="5">
        <v>3386822</v>
      </c>
      <c r="G122" s="5">
        <v>3770251</v>
      </c>
      <c r="H122" s="5">
        <v>3895334</v>
      </c>
      <c r="I122" s="5">
        <v>4345746</v>
      </c>
      <c r="J122" s="5">
        <v>4708029</v>
      </c>
      <c r="K122" s="5">
        <v>5427911</v>
      </c>
      <c r="L122" s="5">
        <v>6017331</v>
      </c>
      <c r="M122" s="6">
        <v>6964524.6</v>
      </c>
      <c r="N122" s="5">
        <v>7745568</v>
      </c>
      <c r="O122" s="6">
        <v>8378637.23</v>
      </c>
      <c r="P122" s="5">
        <v>8030232.13</v>
      </c>
      <c r="Q122" s="5">
        <v>8521074</v>
      </c>
      <c r="R122" s="5">
        <v>8662270</v>
      </c>
      <c r="S122" s="5">
        <v>9332862</v>
      </c>
      <c r="T122" s="5">
        <v>9698033</v>
      </c>
      <c r="U122" s="18">
        <v>10328038</v>
      </c>
      <c r="V122" s="17">
        <v>10895973.24</v>
      </c>
      <c r="W122" s="24">
        <v>10663697.780000001</v>
      </c>
      <c r="X122" s="28">
        <v>11183795.58</v>
      </c>
    </row>
    <row r="123" spans="1:24" ht="12">
      <c r="A123">
        <v>108</v>
      </c>
      <c r="B123" s="1" t="s">
        <v>210</v>
      </c>
      <c r="C123" s="5">
        <v>1626934</v>
      </c>
      <c r="D123" s="5">
        <v>1822850</v>
      </c>
      <c r="E123" s="5">
        <v>2192440</v>
      </c>
      <c r="F123" s="5">
        <v>1964423</v>
      </c>
      <c r="G123" s="5">
        <v>2181668</v>
      </c>
      <c r="H123" s="5">
        <v>2282080</v>
      </c>
      <c r="I123" s="5">
        <v>2407255</v>
      </c>
      <c r="J123" s="5">
        <v>2538216</v>
      </c>
      <c r="K123" s="5">
        <v>2998144</v>
      </c>
      <c r="L123" s="5">
        <v>3030973</v>
      </c>
      <c r="M123" s="6">
        <v>3377311.94</v>
      </c>
      <c r="N123" s="5">
        <v>3923118</v>
      </c>
      <c r="O123" s="6">
        <v>3611854.98</v>
      </c>
      <c r="P123" s="5">
        <v>3536092.5</v>
      </c>
      <c r="Q123" s="5">
        <v>4867431</v>
      </c>
      <c r="R123" s="5">
        <v>4309703</v>
      </c>
      <c r="S123" s="5">
        <v>4984702</v>
      </c>
      <c r="T123" s="5">
        <v>5000095</v>
      </c>
      <c r="U123" s="18">
        <v>5254544</v>
      </c>
      <c r="V123" s="17">
        <v>5427092.620000001</v>
      </c>
      <c r="W123" s="24">
        <v>5291686.62</v>
      </c>
      <c r="X123" s="28">
        <v>6028274.22</v>
      </c>
    </row>
    <row r="124" spans="1:24" ht="12">
      <c r="A124">
        <v>109</v>
      </c>
      <c r="B124" s="1" t="s">
        <v>211</v>
      </c>
      <c r="C124" s="5">
        <v>1159031</v>
      </c>
      <c r="D124" s="5">
        <v>1613038</v>
      </c>
      <c r="E124" s="5">
        <v>1685906</v>
      </c>
      <c r="F124" s="5">
        <v>1829971</v>
      </c>
      <c r="G124" s="5">
        <v>2090516</v>
      </c>
      <c r="H124" s="5">
        <v>2185163</v>
      </c>
      <c r="I124" s="5">
        <v>2464135</v>
      </c>
      <c r="J124" s="5">
        <v>2346625</v>
      </c>
      <c r="K124" s="5">
        <v>2741950</v>
      </c>
      <c r="L124" s="5">
        <v>2842856</v>
      </c>
      <c r="M124" s="6">
        <v>3196648.37</v>
      </c>
      <c r="N124" s="5">
        <v>3531626</v>
      </c>
      <c r="O124" s="6">
        <v>3302282.49</v>
      </c>
      <c r="P124" s="5">
        <v>3474746.11</v>
      </c>
      <c r="Q124" s="5">
        <v>3455052</v>
      </c>
      <c r="R124" s="5">
        <v>3462367</v>
      </c>
      <c r="S124" s="5">
        <v>3701646</v>
      </c>
      <c r="T124" s="5">
        <v>4119729</v>
      </c>
      <c r="U124" s="18">
        <v>4415648</v>
      </c>
      <c r="V124" s="17">
        <v>4046383.54</v>
      </c>
      <c r="W124" s="24">
        <v>4463392.25</v>
      </c>
      <c r="X124" s="28">
        <v>6395606.91</v>
      </c>
    </row>
    <row r="125" spans="1:24" ht="12">
      <c r="A125">
        <v>110</v>
      </c>
      <c r="B125" s="1" t="s">
        <v>212</v>
      </c>
      <c r="C125" s="5">
        <v>4828936</v>
      </c>
      <c r="D125" s="5">
        <v>4912335</v>
      </c>
      <c r="E125" s="5">
        <v>4754862</v>
      </c>
      <c r="F125" s="5">
        <v>4978351</v>
      </c>
      <c r="G125" s="5">
        <v>6147446</v>
      </c>
      <c r="H125" s="5">
        <v>6920411</v>
      </c>
      <c r="I125" s="5">
        <v>6227504</v>
      </c>
      <c r="J125" s="5">
        <v>5749820</v>
      </c>
      <c r="K125" s="5">
        <v>6392348</v>
      </c>
      <c r="L125" s="5">
        <v>5752273</v>
      </c>
      <c r="M125" s="6">
        <v>7734379.48</v>
      </c>
      <c r="N125" s="5">
        <v>8306353</v>
      </c>
      <c r="O125" s="6">
        <v>8499434.12999999</v>
      </c>
      <c r="P125" s="5">
        <v>7343511.26000001</v>
      </c>
      <c r="Q125" s="5">
        <v>8176719</v>
      </c>
      <c r="R125" s="5">
        <v>8179031</v>
      </c>
      <c r="S125" s="5">
        <v>8872671</v>
      </c>
      <c r="T125" s="5">
        <v>9143788</v>
      </c>
      <c r="U125" s="18">
        <v>9715358</v>
      </c>
      <c r="V125" s="17">
        <v>11809771.729999997</v>
      </c>
      <c r="W125" s="24">
        <v>11314462.780000003</v>
      </c>
      <c r="X125" s="28">
        <v>14641697.28</v>
      </c>
    </row>
    <row r="126" spans="1:24" ht="12">
      <c r="A126">
        <v>111</v>
      </c>
      <c r="B126" s="1" t="s">
        <v>213</v>
      </c>
      <c r="C126" s="5">
        <v>1035975</v>
      </c>
      <c r="D126" s="5">
        <v>1536060</v>
      </c>
      <c r="E126" s="5">
        <v>1355120</v>
      </c>
      <c r="F126" s="5">
        <v>1618616</v>
      </c>
      <c r="G126" s="5">
        <v>1839481</v>
      </c>
      <c r="H126" s="5">
        <v>1831978</v>
      </c>
      <c r="I126" s="5">
        <v>1787388</v>
      </c>
      <c r="J126" s="5">
        <v>2004492</v>
      </c>
      <c r="K126" s="5">
        <v>2117266</v>
      </c>
      <c r="L126" s="5">
        <v>2236538</v>
      </c>
      <c r="M126" s="6">
        <v>2814835.13</v>
      </c>
      <c r="N126" s="5">
        <v>3456205</v>
      </c>
      <c r="O126" s="6">
        <v>4243104.41</v>
      </c>
      <c r="P126" s="5">
        <v>4764635.63</v>
      </c>
      <c r="Q126" s="5">
        <v>4829862</v>
      </c>
      <c r="R126" s="5">
        <v>4986289</v>
      </c>
      <c r="S126" s="5">
        <v>5410255</v>
      </c>
      <c r="T126" s="5">
        <v>7071398</v>
      </c>
      <c r="U126" s="18">
        <v>8252027</v>
      </c>
      <c r="V126" s="17">
        <v>8329056.9</v>
      </c>
      <c r="W126" s="24">
        <v>10754404.590000002</v>
      </c>
      <c r="X126" s="28">
        <v>14528186.8</v>
      </c>
    </row>
    <row r="127" spans="1:24" ht="12">
      <c r="A127">
        <v>112</v>
      </c>
      <c r="B127" s="1" t="s">
        <v>214</v>
      </c>
      <c r="C127" s="5">
        <v>1096074</v>
      </c>
      <c r="D127" s="5">
        <v>1453067</v>
      </c>
      <c r="E127" s="5">
        <v>1837338</v>
      </c>
      <c r="F127" s="5">
        <v>2128623</v>
      </c>
      <c r="G127" s="5">
        <v>1397034</v>
      </c>
      <c r="H127" s="5">
        <v>1637338</v>
      </c>
      <c r="I127" s="5">
        <v>1729599</v>
      </c>
      <c r="J127" s="5">
        <v>2283834</v>
      </c>
      <c r="K127" s="5">
        <v>2506382</v>
      </c>
      <c r="L127" s="5">
        <v>2066449</v>
      </c>
      <c r="M127" s="6">
        <v>2257796.07</v>
      </c>
      <c r="N127" s="5">
        <v>2521101</v>
      </c>
      <c r="O127" s="6">
        <v>2686969.11</v>
      </c>
      <c r="P127" s="5">
        <v>2943968.43</v>
      </c>
      <c r="Q127" s="5">
        <v>2944687</v>
      </c>
      <c r="R127" s="5">
        <v>3151932</v>
      </c>
      <c r="S127" s="5">
        <v>3450826</v>
      </c>
      <c r="T127" s="5">
        <v>3779583</v>
      </c>
      <c r="U127" s="18">
        <v>3702300</v>
      </c>
      <c r="V127" s="17">
        <v>3235232.47</v>
      </c>
      <c r="W127" s="24">
        <v>3862591.54</v>
      </c>
      <c r="X127" s="28">
        <v>5056810.93</v>
      </c>
    </row>
    <row r="128" spans="1:24" ht="12">
      <c r="A128">
        <v>113</v>
      </c>
      <c r="B128" s="1" t="s">
        <v>215</v>
      </c>
      <c r="C128" s="5">
        <v>2181395</v>
      </c>
      <c r="D128" s="5">
        <v>2877639</v>
      </c>
      <c r="E128" s="5">
        <v>3250914</v>
      </c>
      <c r="F128" s="5">
        <v>3108849</v>
      </c>
      <c r="G128" s="5">
        <v>2960101</v>
      </c>
      <c r="H128" s="5">
        <v>2689448</v>
      </c>
      <c r="I128" s="5">
        <v>3408343</v>
      </c>
      <c r="J128" s="5">
        <v>4135288</v>
      </c>
      <c r="K128" s="5">
        <v>4636767</v>
      </c>
      <c r="L128" s="5">
        <v>5121204</v>
      </c>
      <c r="M128" s="6">
        <v>5653635.69</v>
      </c>
      <c r="N128" s="5">
        <v>5937476</v>
      </c>
      <c r="O128" s="6">
        <v>5729194.65</v>
      </c>
      <c r="P128" s="5">
        <v>6298172</v>
      </c>
      <c r="Q128" s="5">
        <v>6492197</v>
      </c>
      <c r="R128" s="5">
        <v>7294102</v>
      </c>
      <c r="S128" s="5">
        <v>7483134</v>
      </c>
      <c r="T128" s="5">
        <v>7992884</v>
      </c>
      <c r="U128" s="18">
        <v>8381678</v>
      </c>
      <c r="V128" s="17">
        <v>7219638.6499999985</v>
      </c>
      <c r="W128" s="24">
        <v>8069865.980000002</v>
      </c>
      <c r="X128" s="28">
        <v>10180041.520000001</v>
      </c>
    </row>
    <row r="129" spans="1:24" ht="12">
      <c r="A129">
        <v>114</v>
      </c>
      <c r="B129" s="1" t="s">
        <v>216</v>
      </c>
      <c r="C129" s="5">
        <v>34424660</v>
      </c>
      <c r="D129" s="5">
        <v>38437541</v>
      </c>
      <c r="E129" s="5">
        <v>40869528</v>
      </c>
      <c r="F129" s="5">
        <v>47135925</v>
      </c>
      <c r="G129" s="5">
        <v>47684968</v>
      </c>
      <c r="H129" s="5">
        <v>54802640</v>
      </c>
      <c r="I129" s="5">
        <v>65803109</v>
      </c>
      <c r="J129" s="5">
        <v>72838276</v>
      </c>
      <c r="K129" s="5">
        <v>83809856</v>
      </c>
      <c r="L129" s="5">
        <v>91599230</v>
      </c>
      <c r="M129" s="6">
        <v>110146288.49</v>
      </c>
      <c r="N129" s="5">
        <v>119644211</v>
      </c>
      <c r="O129" s="6">
        <v>132119422.09</v>
      </c>
      <c r="P129" s="5">
        <v>132304295.5</v>
      </c>
      <c r="Q129" s="5">
        <v>139501488</v>
      </c>
      <c r="R129" s="5">
        <v>143330170</v>
      </c>
      <c r="S129" s="5">
        <v>144909871</v>
      </c>
      <c r="T129" s="5">
        <v>153977759</v>
      </c>
      <c r="U129" s="18">
        <v>163664055</v>
      </c>
      <c r="V129" s="17">
        <v>159656823.54999998</v>
      </c>
      <c r="W129" s="24">
        <v>172658752.15</v>
      </c>
      <c r="X129" s="28">
        <v>197003272.63</v>
      </c>
    </row>
    <row r="130" spans="1:24" ht="12">
      <c r="A130">
        <v>115</v>
      </c>
      <c r="B130" s="1" t="s">
        <v>217</v>
      </c>
      <c r="C130" s="5">
        <v>2746249</v>
      </c>
      <c r="D130" s="5">
        <v>3156432</v>
      </c>
      <c r="E130" s="5">
        <v>3248539</v>
      </c>
      <c r="F130" s="5">
        <v>3295641</v>
      </c>
      <c r="G130" s="5">
        <v>3869701</v>
      </c>
      <c r="H130" s="5">
        <v>4375309</v>
      </c>
      <c r="I130" s="5">
        <v>4499344</v>
      </c>
      <c r="J130" s="5">
        <v>5105832</v>
      </c>
      <c r="K130" s="5">
        <v>5281270</v>
      </c>
      <c r="L130" s="5">
        <v>5491836</v>
      </c>
      <c r="M130" s="6">
        <v>7073549.35</v>
      </c>
      <c r="N130" s="5">
        <v>7462983</v>
      </c>
      <c r="O130" s="6">
        <v>7103451.83</v>
      </c>
      <c r="P130" s="5">
        <v>7167514.17</v>
      </c>
      <c r="Q130" s="5">
        <v>7644334</v>
      </c>
      <c r="R130" s="5">
        <v>7786646</v>
      </c>
      <c r="S130" s="5">
        <v>8762733</v>
      </c>
      <c r="T130" s="5">
        <v>8475645</v>
      </c>
      <c r="U130" s="18">
        <v>10191657</v>
      </c>
      <c r="V130" s="17">
        <v>8996895.649999999</v>
      </c>
      <c r="W130" s="24">
        <v>9020443.7</v>
      </c>
      <c r="X130" s="28">
        <v>12644182.12</v>
      </c>
    </row>
    <row r="131" spans="1:24" ht="12">
      <c r="A131">
        <v>116</v>
      </c>
      <c r="B131" s="1" t="s">
        <v>218</v>
      </c>
      <c r="C131" s="5">
        <v>707450</v>
      </c>
      <c r="D131" s="5">
        <v>778150</v>
      </c>
      <c r="E131" s="5">
        <v>929260</v>
      </c>
      <c r="F131" s="5">
        <v>1094493</v>
      </c>
      <c r="G131" s="5">
        <v>983885</v>
      </c>
      <c r="H131" s="5">
        <v>1429778</v>
      </c>
      <c r="I131" s="5">
        <v>1369368</v>
      </c>
      <c r="J131" s="5">
        <v>1612944</v>
      </c>
      <c r="K131" s="5">
        <v>1712017</v>
      </c>
      <c r="L131" s="5">
        <v>1988579</v>
      </c>
      <c r="M131" s="6">
        <v>2224833.18</v>
      </c>
      <c r="N131" s="5">
        <v>2387189</v>
      </c>
      <c r="O131" s="6">
        <v>2467058.54</v>
      </c>
      <c r="P131" s="5">
        <v>2818954.81</v>
      </c>
      <c r="Q131" s="5">
        <v>3035175</v>
      </c>
      <c r="R131" s="5">
        <v>3243433</v>
      </c>
      <c r="S131" s="5">
        <v>3444301</v>
      </c>
      <c r="T131" s="5">
        <v>3839015</v>
      </c>
      <c r="U131" s="18">
        <v>4475874</v>
      </c>
      <c r="V131" s="17">
        <v>3820577.7</v>
      </c>
      <c r="W131" s="24">
        <v>4163265.41</v>
      </c>
      <c r="X131" s="28">
        <v>6257080.24</v>
      </c>
    </row>
    <row r="132" spans="1:24" ht="12">
      <c r="A132">
        <v>117</v>
      </c>
      <c r="B132" s="1" t="s">
        <v>135</v>
      </c>
      <c r="C132" s="5">
        <v>851094</v>
      </c>
      <c r="D132" s="5">
        <v>1036463</v>
      </c>
      <c r="E132" s="5">
        <v>1203250</v>
      </c>
      <c r="F132" s="5">
        <v>1071983</v>
      </c>
      <c r="G132" s="5">
        <v>1047880</v>
      </c>
      <c r="H132" s="5">
        <v>1086538</v>
      </c>
      <c r="I132" s="5">
        <v>1122235</v>
      </c>
      <c r="J132" s="5">
        <v>1236702</v>
      </c>
      <c r="K132" s="5">
        <v>1353587</v>
      </c>
      <c r="L132" s="5">
        <v>1475204</v>
      </c>
      <c r="M132" s="6">
        <v>1688413.79</v>
      </c>
      <c r="N132" s="5">
        <v>1667259</v>
      </c>
      <c r="O132" s="6">
        <v>1861461.91</v>
      </c>
      <c r="P132" s="5">
        <v>1659010.39</v>
      </c>
      <c r="Q132" s="5">
        <v>1826514</v>
      </c>
      <c r="R132" s="5">
        <v>1858626</v>
      </c>
      <c r="S132" s="5">
        <v>2026718</v>
      </c>
      <c r="T132" s="5">
        <v>2087669</v>
      </c>
      <c r="U132" s="18">
        <v>2340156</v>
      </c>
      <c r="V132" s="17">
        <v>2738742.79</v>
      </c>
      <c r="W132" s="24">
        <v>2421881.13</v>
      </c>
      <c r="X132" s="28">
        <v>2823422.23</v>
      </c>
    </row>
    <row r="133" spans="1:24" ht="12">
      <c r="A133">
        <v>118</v>
      </c>
      <c r="B133" s="1" t="s">
        <v>136</v>
      </c>
      <c r="C133" s="5">
        <v>18943518</v>
      </c>
      <c r="D133" s="5">
        <v>20774517</v>
      </c>
      <c r="E133" s="5">
        <v>21727779</v>
      </c>
      <c r="F133" s="5">
        <v>23741788</v>
      </c>
      <c r="G133" s="5">
        <v>20397418</v>
      </c>
      <c r="H133" s="5">
        <v>25408620</v>
      </c>
      <c r="I133" s="5">
        <v>26936928</v>
      </c>
      <c r="J133" s="5">
        <v>28438811</v>
      </c>
      <c r="K133" s="5">
        <v>29039510</v>
      </c>
      <c r="L133" s="5">
        <v>29835341</v>
      </c>
      <c r="M133" s="6">
        <v>32577765.73</v>
      </c>
      <c r="N133" s="5">
        <v>33299472</v>
      </c>
      <c r="O133" s="6">
        <v>34394072.52</v>
      </c>
      <c r="P133" s="5">
        <v>33658798.31</v>
      </c>
      <c r="Q133" s="5">
        <v>36660926</v>
      </c>
      <c r="R133" s="5">
        <v>38335499</v>
      </c>
      <c r="S133" s="5">
        <v>41523027</v>
      </c>
      <c r="T133" s="5">
        <v>43495463</v>
      </c>
      <c r="U133" s="18">
        <v>46555414</v>
      </c>
      <c r="V133" s="17">
        <v>42851575.35000001</v>
      </c>
      <c r="W133" s="24">
        <v>46815741.88</v>
      </c>
      <c r="X133" s="28">
        <v>49247496.38</v>
      </c>
    </row>
    <row r="134" spans="1:24" ht="12">
      <c r="A134">
        <v>119</v>
      </c>
      <c r="B134" s="1" t="s">
        <v>219</v>
      </c>
      <c r="C134" s="5">
        <v>2272520</v>
      </c>
      <c r="D134" s="5">
        <v>2831331</v>
      </c>
      <c r="E134" s="5">
        <v>2887449</v>
      </c>
      <c r="F134" s="5">
        <v>3130109</v>
      </c>
      <c r="G134" s="5">
        <v>3176076</v>
      </c>
      <c r="H134" s="5">
        <v>3303350</v>
      </c>
      <c r="I134" s="5">
        <v>3174221</v>
      </c>
      <c r="J134" s="5">
        <v>3270661</v>
      </c>
      <c r="K134" s="5">
        <v>3857144</v>
      </c>
      <c r="L134" s="5">
        <v>4148593</v>
      </c>
      <c r="M134" s="6">
        <v>4408442.38</v>
      </c>
      <c r="N134" s="5">
        <v>4341460</v>
      </c>
      <c r="O134" s="6">
        <v>4156982.08</v>
      </c>
      <c r="P134" s="5">
        <v>5595753.04</v>
      </c>
      <c r="Q134" s="5">
        <v>5829682</v>
      </c>
      <c r="R134" s="5">
        <v>5955891</v>
      </c>
      <c r="S134" s="5">
        <v>6271178</v>
      </c>
      <c r="T134" s="5">
        <v>6769353</v>
      </c>
      <c r="U134" s="18">
        <v>7609929</v>
      </c>
      <c r="V134" s="17">
        <v>8084169.300000001</v>
      </c>
      <c r="W134" s="24">
        <v>8946556.91</v>
      </c>
      <c r="X134" s="28">
        <v>10112339.75</v>
      </c>
    </row>
    <row r="135" spans="1:24" ht="12">
      <c r="A135">
        <v>120</v>
      </c>
      <c r="B135" s="1" t="s">
        <v>220</v>
      </c>
      <c r="C135" s="5">
        <v>5765711</v>
      </c>
      <c r="D135" s="5">
        <v>6790378</v>
      </c>
      <c r="E135" s="5">
        <v>8401542</v>
      </c>
      <c r="F135" s="5">
        <v>8361670</v>
      </c>
      <c r="G135" s="5">
        <v>8605533</v>
      </c>
      <c r="H135" s="5">
        <v>9944702</v>
      </c>
      <c r="I135" s="5">
        <v>10822975</v>
      </c>
      <c r="J135" s="5">
        <v>11031702</v>
      </c>
      <c r="K135" s="5">
        <v>12331630</v>
      </c>
      <c r="L135" s="5">
        <v>13605350</v>
      </c>
      <c r="M135" s="6">
        <v>18176375.47</v>
      </c>
      <c r="N135" s="5">
        <v>20471160</v>
      </c>
      <c r="O135" s="6">
        <v>17627069.36</v>
      </c>
      <c r="P135" s="5">
        <v>19838878.98</v>
      </c>
      <c r="Q135" s="5">
        <v>20797705</v>
      </c>
      <c r="R135" s="5">
        <v>21398496</v>
      </c>
      <c r="S135" s="5">
        <v>20987300</v>
      </c>
      <c r="T135" s="5">
        <v>22298538</v>
      </c>
      <c r="U135" s="18">
        <v>24414179</v>
      </c>
      <c r="V135" s="17">
        <v>23584710.379999995</v>
      </c>
      <c r="W135" s="24">
        <v>26694646.12</v>
      </c>
      <c r="X135" s="28">
        <v>30912570.38</v>
      </c>
    </row>
    <row r="136" spans="1:24" ht="12">
      <c r="A136">
        <v>121</v>
      </c>
      <c r="B136" s="1" t="s">
        <v>221</v>
      </c>
      <c r="C136" s="5">
        <v>4046792</v>
      </c>
      <c r="D136" s="5">
        <v>4692656</v>
      </c>
      <c r="E136" s="5">
        <v>4203439</v>
      </c>
      <c r="F136" s="5">
        <v>4351696</v>
      </c>
      <c r="G136" s="5">
        <v>4803022</v>
      </c>
      <c r="H136" s="5">
        <v>5464471</v>
      </c>
      <c r="I136" s="5">
        <v>4558243</v>
      </c>
      <c r="J136" s="5">
        <v>4937868</v>
      </c>
      <c r="K136" s="5">
        <v>5807073</v>
      </c>
      <c r="L136" s="5">
        <v>4296905</v>
      </c>
      <c r="M136" s="6">
        <v>5109854.77</v>
      </c>
      <c r="N136" s="5">
        <v>4332557</v>
      </c>
      <c r="O136" s="6">
        <v>3799824.85</v>
      </c>
      <c r="P136" s="5">
        <v>4179197.76</v>
      </c>
      <c r="Q136" s="5">
        <v>4334586</v>
      </c>
      <c r="R136" s="5">
        <v>4269809</v>
      </c>
      <c r="S136" s="5">
        <v>4504086</v>
      </c>
      <c r="T136" s="5">
        <v>5204133</v>
      </c>
      <c r="U136" s="18">
        <v>5727216</v>
      </c>
      <c r="V136" s="17">
        <v>7807344.949999999</v>
      </c>
      <c r="W136" s="24">
        <v>5226792.51</v>
      </c>
      <c r="X136" s="28">
        <v>5912614.14</v>
      </c>
    </row>
    <row r="137" spans="1:24" ht="12">
      <c r="A137">
        <v>122</v>
      </c>
      <c r="B137" s="1" t="s">
        <v>222</v>
      </c>
      <c r="C137" s="5">
        <v>1572914</v>
      </c>
      <c r="D137" s="5">
        <v>1898271</v>
      </c>
      <c r="E137" s="5">
        <v>1889627</v>
      </c>
      <c r="F137" s="5">
        <v>2067982</v>
      </c>
      <c r="G137" s="5">
        <v>2239308</v>
      </c>
      <c r="H137" s="5">
        <v>2152664</v>
      </c>
      <c r="I137" s="5">
        <v>2006730</v>
      </c>
      <c r="J137" s="5">
        <v>2326406</v>
      </c>
      <c r="K137" s="5">
        <v>2286704</v>
      </c>
      <c r="L137" s="5">
        <v>2370469</v>
      </c>
      <c r="M137" s="6">
        <v>2793143.52</v>
      </c>
      <c r="N137" s="5">
        <v>3235573</v>
      </c>
      <c r="O137" s="6">
        <v>3463181.94</v>
      </c>
      <c r="P137" s="5">
        <v>3186292.97</v>
      </c>
      <c r="Q137" s="5">
        <v>3099770</v>
      </c>
      <c r="R137" s="5">
        <v>3546969</v>
      </c>
      <c r="S137" s="5">
        <v>5866994</v>
      </c>
      <c r="T137" s="5">
        <v>4218397</v>
      </c>
      <c r="U137" s="18">
        <v>4453133</v>
      </c>
      <c r="V137" s="17">
        <v>3834746.38</v>
      </c>
      <c r="W137" s="24">
        <v>3907898.46</v>
      </c>
      <c r="X137" s="28">
        <v>4346424.66</v>
      </c>
    </row>
    <row r="138" spans="1:24" ht="12">
      <c r="A138">
        <v>123</v>
      </c>
      <c r="B138" s="1" t="s">
        <v>223</v>
      </c>
      <c r="C138" s="5">
        <v>3165114</v>
      </c>
      <c r="D138" s="5">
        <v>3791854</v>
      </c>
      <c r="E138" s="5">
        <v>4256698</v>
      </c>
      <c r="F138" s="5">
        <v>4623131</v>
      </c>
      <c r="G138" s="5">
        <v>4709936</v>
      </c>
      <c r="H138" s="5">
        <v>5948031</v>
      </c>
      <c r="I138" s="5">
        <v>6718706</v>
      </c>
      <c r="J138" s="5">
        <v>6902725</v>
      </c>
      <c r="K138" s="5">
        <v>7849952</v>
      </c>
      <c r="L138" s="5">
        <v>8421667</v>
      </c>
      <c r="M138" s="6">
        <v>9739245.55</v>
      </c>
      <c r="N138" s="5">
        <v>10046115</v>
      </c>
      <c r="O138" s="6">
        <v>10053158.68</v>
      </c>
      <c r="P138" s="5">
        <v>10228780.63</v>
      </c>
      <c r="Q138" s="5">
        <v>11089900</v>
      </c>
      <c r="R138" s="5">
        <v>11247672</v>
      </c>
      <c r="S138" s="5">
        <v>12036307</v>
      </c>
      <c r="T138" s="5">
        <v>13084128</v>
      </c>
      <c r="U138" s="18">
        <v>13198377</v>
      </c>
      <c r="V138" s="17">
        <v>12901924.379999999</v>
      </c>
      <c r="W138" s="24">
        <v>13647550.490000002</v>
      </c>
      <c r="X138" s="28">
        <v>15966958.98</v>
      </c>
    </row>
    <row r="139" spans="1:24" ht="12">
      <c r="A139">
        <v>124</v>
      </c>
      <c r="B139" s="1" t="s">
        <v>224</v>
      </c>
      <c r="C139" s="5">
        <v>1808880</v>
      </c>
      <c r="D139" s="5">
        <v>2138797</v>
      </c>
      <c r="E139" s="5">
        <v>2208587</v>
      </c>
      <c r="F139" s="5">
        <v>2309127</v>
      </c>
      <c r="G139" s="5">
        <v>3076915</v>
      </c>
      <c r="H139" s="5">
        <v>3085689</v>
      </c>
      <c r="I139" s="5">
        <v>3186210</v>
      </c>
      <c r="J139" s="5">
        <v>3310496</v>
      </c>
      <c r="K139" s="5">
        <v>3823385</v>
      </c>
      <c r="L139" s="5">
        <v>3875624</v>
      </c>
      <c r="M139" s="6">
        <v>4833993.99</v>
      </c>
      <c r="N139" s="5">
        <v>4984528</v>
      </c>
      <c r="O139" s="6">
        <v>4354557.73</v>
      </c>
      <c r="P139" s="5">
        <v>5139538.21</v>
      </c>
      <c r="Q139" s="5">
        <v>5394755</v>
      </c>
      <c r="R139" s="5">
        <v>6131698</v>
      </c>
      <c r="S139" s="5">
        <v>6741700</v>
      </c>
      <c r="T139" s="5">
        <v>7929609</v>
      </c>
      <c r="U139" s="18">
        <v>6399012</v>
      </c>
      <c r="V139" s="17">
        <v>5606115.039999999</v>
      </c>
      <c r="W139" s="24">
        <v>6814927.679999998</v>
      </c>
      <c r="X139" s="28">
        <v>6564712.4</v>
      </c>
    </row>
    <row r="140" spans="1:24" ht="12">
      <c r="A140">
        <v>125</v>
      </c>
      <c r="B140" s="1" t="s">
        <v>225</v>
      </c>
      <c r="C140" s="5">
        <v>1524724</v>
      </c>
      <c r="D140" s="5">
        <v>1771567</v>
      </c>
      <c r="E140" s="5">
        <v>2038981</v>
      </c>
      <c r="F140" s="5">
        <v>2129506</v>
      </c>
      <c r="G140" s="5">
        <v>2287897</v>
      </c>
      <c r="H140" s="5">
        <v>2385098</v>
      </c>
      <c r="I140" s="5">
        <v>2376163</v>
      </c>
      <c r="J140" s="5">
        <v>2739387</v>
      </c>
      <c r="K140" s="5">
        <v>3120865</v>
      </c>
      <c r="L140" s="5">
        <v>3515151</v>
      </c>
      <c r="M140" s="6">
        <v>3687736.36</v>
      </c>
      <c r="N140" s="5">
        <v>3730725</v>
      </c>
      <c r="O140" s="6">
        <v>3643411.92</v>
      </c>
      <c r="P140" s="5">
        <v>3299739.12</v>
      </c>
      <c r="Q140" s="5">
        <v>3928628</v>
      </c>
      <c r="R140" s="5">
        <v>4184832</v>
      </c>
      <c r="S140" s="5">
        <v>4347672</v>
      </c>
      <c r="T140" s="5">
        <v>5374446</v>
      </c>
      <c r="U140" s="18">
        <v>5889382</v>
      </c>
      <c r="V140" s="17">
        <v>5921964.939999998</v>
      </c>
      <c r="W140" s="24">
        <v>5429001.780000001</v>
      </c>
      <c r="X140" s="28">
        <v>5965880.2</v>
      </c>
    </row>
    <row r="141" spans="1:24" ht="12">
      <c r="A141">
        <v>126</v>
      </c>
      <c r="B141" s="1" t="s">
        <v>226</v>
      </c>
      <c r="C141" s="5">
        <v>3973823</v>
      </c>
      <c r="D141" s="5">
        <v>4516876</v>
      </c>
      <c r="E141" s="5">
        <v>5623977</v>
      </c>
      <c r="F141" s="5">
        <v>6021482</v>
      </c>
      <c r="G141" s="5">
        <v>6353508</v>
      </c>
      <c r="H141" s="5">
        <v>6869369</v>
      </c>
      <c r="I141" s="5">
        <v>6902469</v>
      </c>
      <c r="J141" s="5">
        <v>7913893</v>
      </c>
      <c r="K141" s="5">
        <v>9566429</v>
      </c>
      <c r="L141" s="5">
        <v>13922108</v>
      </c>
      <c r="M141" s="6">
        <v>18727090.14</v>
      </c>
      <c r="N141" s="5">
        <v>19697989</v>
      </c>
      <c r="O141" s="6">
        <v>22392515.13</v>
      </c>
      <c r="P141" s="5">
        <v>23630005.36</v>
      </c>
      <c r="Q141" s="5">
        <v>26040509</v>
      </c>
      <c r="R141" s="5">
        <v>28278415</v>
      </c>
      <c r="S141" s="5">
        <v>34022661</v>
      </c>
      <c r="T141" s="5">
        <v>37878443</v>
      </c>
      <c r="U141" s="18">
        <v>40942651</v>
      </c>
      <c r="V141" s="17">
        <v>44988000.33</v>
      </c>
      <c r="W141" s="24">
        <v>49583472.14000001</v>
      </c>
      <c r="X141" s="28">
        <v>60766473.55</v>
      </c>
    </row>
    <row r="142" spans="1:24" ht="12">
      <c r="A142">
        <v>127</v>
      </c>
      <c r="B142" s="1" t="s">
        <v>227</v>
      </c>
      <c r="C142" s="5">
        <v>4342825</v>
      </c>
      <c r="D142" s="5">
        <v>4960217</v>
      </c>
      <c r="E142" s="5">
        <v>6815049</v>
      </c>
      <c r="F142" s="5">
        <v>7663102</v>
      </c>
      <c r="G142" s="5">
        <v>7450850</v>
      </c>
      <c r="H142" s="5">
        <v>8311286</v>
      </c>
      <c r="I142" s="5">
        <v>11713389</v>
      </c>
      <c r="J142" s="5">
        <v>12272957</v>
      </c>
      <c r="K142" s="5">
        <v>13972400</v>
      </c>
      <c r="L142" s="5">
        <v>16997564</v>
      </c>
      <c r="M142" s="6">
        <v>22203093.98</v>
      </c>
      <c r="N142" s="5">
        <v>25037695</v>
      </c>
      <c r="O142" s="6">
        <v>26805640.81</v>
      </c>
      <c r="P142" s="5">
        <v>28930063.65</v>
      </c>
      <c r="Q142" s="5">
        <v>32825116</v>
      </c>
      <c r="R142" s="5">
        <v>33572316</v>
      </c>
      <c r="S142" s="5">
        <v>38337368</v>
      </c>
      <c r="T142" s="5">
        <v>39934174</v>
      </c>
      <c r="U142" s="18">
        <v>42568081</v>
      </c>
      <c r="V142" s="17">
        <v>46470043.53</v>
      </c>
      <c r="W142" s="24">
        <v>47999246.55</v>
      </c>
      <c r="X142" s="28">
        <v>63052799.13</v>
      </c>
    </row>
    <row r="143" spans="1:24" ht="12">
      <c r="A143">
        <v>128</v>
      </c>
      <c r="B143" s="1" t="s">
        <v>228</v>
      </c>
      <c r="C143" s="5">
        <v>1607386</v>
      </c>
      <c r="D143" s="5">
        <v>2010430</v>
      </c>
      <c r="E143" s="5">
        <v>2320229</v>
      </c>
      <c r="F143" s="5">
        <v>2574808</v>
      </c>
      <c r="G143" s="5">
        <v>2674154</v>
      </c>
      <c r="H143" s="5">
        <v>2855685</v>
      </c>
      <c r="I143" s="5">
        <v>3210650</v>
      </c>
      <c r="J143" s="5">
        <v>3562356</v>
      </c>
      <c r="K143" s="5">
        <v>3997415</v>
      </c>
      <c r="L143" s="5">
        <v>4718920</v>
      </c>
      <c r="M143" s="6">
        <v>5228920.43</v>
      </c>
      <c r="N143" s="5">
        <v>5720291</v>
      </c>
      <c r="O143" s="6">
        <v>5701334.33</v>
      </c>
      <c r="P143" s="5">
        <v>6003066.3</v>
      </c>
      <c r="Q143" s="5">
        <v>5927177</v>
      </c>
      <c r="R143" s="5">
        <v>6474196</v>
      </c>
      <c r="S143" s="5">
        <v>7784288</v>
      </c>
      <c r="T143" s="5">
        <v>7812612</v>
      </c>
      <c r="U143" s="18">
        <v>8535378</v>
      </c>
      <c r="V143" s="17">
        <v>8497932.75</v>
      </c>
      <c r="W143" s="24">
        <v>9131687.53</v>
      </c>
      <c r="X143" s="28">
        <v>9556507.979999999</v>
      </c>
    </row>
    <row r="144" spans="1:24" ht="12">
      <c r="A144">
        <v>129</v>
      </c>
      <c r="B144" s="1" t="s">
        <v>229</v>
      </c>
      <c r="C144" s="5">
        <v>1482764</v>
      </c>
      <c r="D144" s="5">
        <v>1473152</v>
      </c>
      <c r="E144" s="5">
        <v>1521355</v>
      </c>
      <c r="F144" s="5">
        <v>1558600</v>
      </c>
      <c r="G144" s="5">
        <v>1591644</v>
      </c>
      <c r="H144" s="5">
        <v>1868700</v>
      </c>
      <c r="I144" s="5">
        <v>1922407</v>
      </c>
      <c r="J144" s="5">
        <v>1950276</v>
      </c>
      <c r="K144" s="5">
        <v>2232444</v>
      </c>
      <c r="L144" s="5">
        <v>2286646</v>
      </c>
      <c r="M144" s="6">
        <v>2381220.87</v>
      </c>
      <c r="N144" s="5">
        <v>1997709</v>
      </c>
      <c r="O144" s="6">
        <v>2421708.18</v>
      </c>
      <c r="P144" s="5">
        <v>2627012.64</v>
      </c>
      <c r="Q144" s="5">
        <v>3054108</v>
      </c>
      <c r="R144" s="5">
        <v>3270105</v>
      </c>
      <c r="S144" s="5">
        <v>3818562</v>
      </c>
      <c r="T144" s="5">
        <v>4429787</v>
      </c>
      <c r="U144" s="18">
        <v>4641412</v>
      </c>
      <c r="V144" s="17">
        <v>4488307.38</v>
      </c>
      <c r="W144" s="24">
        <v>5554640.290000001</v>
      </c>
      <c r="X144" s="28">
        <v>5815414.7</v>
      </c>
    </row>
    <row r="145" spans="1:24" ht="12">
      <c r="A145">
        <v>130</v>
      </c>
      <c r="B145" s="1" t="s">
        <v>230</v>
      </c>
      <c r="C145" s="5">
        <v>4679605</v>
      </c>
      <c r="D145" s="5">
        <v>4635777</v>
      </c>
      <c r="E145" s="5">
        <v>5370568</v>
      </c>
      <c r="F145" s="5">
        <v>5702534</v>
      </c>
      <c r="G145" s="5">
        <v>6214449</v>
      </c>
      <c r="H145" s="5">
        <v>6365223</v>
      </c>
      <c r="I145" s="5">
        <v>7099186</v>
      </c>
      <c r="J145" s="5">
        <v>6979926</v>
      </c>
      <c r="K145" s="5">
        <v>7529233</v>
      </c>
      <c r="L145" s="5">
        <v>6934812</v>
      </c>
      <c r="M145" s="6">
        <v>8708251.61</v>
      </c>
      <c r="N145" s="5">
        <v>8804136</v>
      </c>
      <c r="O145" s="6">
        <v>8239048.77000001</v>
      </c>
      <c r="P145" s="5">
        <v>7918131.51</v>
      </c>
      <c r="Q145" s="5">
        <v>9346971</v>
      </c>
      <c r="R145" s="5">
        <v>8762042</v>
      </c>
      <c r="S145" s="5">
        <v>9575795</v>
      </c>
      <c r="T145" s="5">
        <v>10631136</v>
      </c>
      <c r="U145" s="18">
        <v>10065405</v>
      </c>
      <c r="V145" s="17">
        <v>10496029.559999995</v>
      </c>
      <c r="W145" s="24">
        <v>10286693.300000004</v>
      </c>
      <c r="X145" s="28">
        <v>11206917.75</v>
      </c>
    </row>
    <row r="146" spans="1:24" ht="12">
      <c r="A146">
        <v>131</v>
      </c>
      <c r="B146" s="1" t="s">
        <v>231</v>
      </c>
      <c r="C146" s="5">
        <v>2435372</v>
      </c>
      <c r="D146" s="5">
        <v>2445385</v>
      </c>
      <c r="E146" s="5">
        <v>3244483</v>
      </c>
      <c r="F146" s="5">
        <v>3059442</v>
      </c>
      <c r="G146" s="5">
        <v>2879497</v>
      </c>
      <c r="H146" s="5">
        <v>3649674</v>
      </c>
      <c r="I146" s="5">
        <v>4019576</v>
      </c>
      <c r="J146" s="5">
        <v>4197322</v>
      </c>
      <c r="K146" s="5">
        <v>4631247</v>
      </c>
      <c r="L146" s="5">
        <v>5960932</v>
      </c>
      <c r="M146" s="6">
        <v>6249692.89</v>
      </c>
      <c r="N146" s="5">
        <v>6098341</v>
      </c>
      <c r="O146" s="6">
        <v>6813219.99</v>
      </c>
      <c r="P146" s="5">
        <v>6684787.17</v>
      </c>
      <c r="Q146" s="5">
        <v>7242542</v>
      </c>
      <c r="R146" s="5">
        <v>7934762</v>
      </c>
      <c r="S146" s="5">
        <v>8195637</v>
      </c>
      <c r="T146" s="5">
        <v>8056870</v>
      </c>
      <c r="U146" s="18">
        <v>10443520</v>
      </c>
      <c r="V146" s="17">
        <v>11473574.799999999</v>
      </c>
      <c r="W146" s="24">
        <v>9916499.1</v>
      </c>
      <c r="X146" s="28">
        <v>10528652.73</v>
      </c>
    </row>
    <row r="147" spans="1:24" ht="12">
      <c r="A147">
        <v>132</v>
      </c>
      <c r="B147" s="1" t="s">
        <v>30</v>
      </c>
      <c r="C147" s="5">
        <v>3718498</v>
      </c>
      <c r="D147" s="5">
        <v>3485907</v>
      </c>
      <c r="E147" s="5">
        <v>4674603</v>
      </c>
      <c r="F147" s="5">
        <v>4129585</v>
      </c>
      <c r="G147" s="5">
        <v>3501730</v>
      </c>
      <c r="H147" s="5">
        <v>5138379</v>
      </c>
      <c r="I147" s="5">
        <v>5195013</v>
      </c>
      <c r="J147" s="5">
        <v>5104326</v>
      </c>
      <c r="K147" s="5">
        <v>5777345</v>
      </c>
      <c r="L147" s="5">
        <v>6938217</v>
      </c>
      <c r="M147" s="6">
        <v>7812059.82</v>
      </c>
      <c r="N147" s="5">
        <v>7592580</v>
      </c>
      <c r="O147" s="6">
        <v>8584830.55</v>
      </c>
      <c r="P147" s="5">
        <v>7839686.67000001</v>
      </c>
      <c r="Q147" s="5">
        <v>8403036</v>
      </c>
      <c r="R147" s="5">
        <v>9832850</v>
      </c>
      <c r="S147" s="5">
        <v>10380109</v>
      </c>
      <c r="T147" s="5">
        <v>11624620</v>
      </c>
      <c r="U147" s="18">
        <v>10965278</v>
      </c>
      <c r="V147" s="17">
        <v>13253750.099999994</v>
      </c>
      <c r="W147" s="24">
        <v>11785798.899999995</v>
      </c>
      <c r="X147" s="28">
        <v>17197372.75</v>
      </c>
    </row>
    <row r="148" spans="1:24" ht="12">
      <c r="A148">
        <v>133</v>
      </c>
      <c r="B148" s="1" t="s">
        <v>31</v>
      </c>
      <c r="C148" s="5">
        <v>1307406</v>
      </c>
      <c r="D148" s="5">
        <v>1852040</v>
      </c>
      <c r="E148" s="5">
        <v>1889068</v>
      </c>
      <c r="F148" s="5">
        <v>1984318</v>
      </c>
      <c r="G148" s="5">
        <v>1961888</v>
      </c>
      <c r="H148" s="5">
        <v>2348269</v>
      </c>
      <c r="I148" s="5">
        <v>2311607</v>
      </c>
      <c r="J148" s="5">
        <v>2865059</v>
      </c>
      <c r="K148" s="5">
        <v>3318255</v>
      </c>
      <c r="L148" s="5">
        <v>3086209</v>
      </c>
      <c r="M148" s="6">
        <v>3433858.93</v>
      </c>
      <c r="N148" s="5">
        <v>3578306</v>
      </c>
      <c r="O148" s="6">
        <v>3202587.39</v>
      </c>
      <c r="P148" s="5">
        <v>3175445.68</v>
      </c>
      <c r="Q148" s="5">
        <v>3166502</v>
      </c>
      <c r="R148" s="5">
        <v>3151523</v>
      </c>
      <c r="S148" s="5">
        <v>3515671</v>
      </c>
      <c r="T148" s="5">
        <v>3566019</v>
      </c>
      <c r="U148" s="18">
        <v>3855031</v>
      </c>
      <c r="V148" s="17">
        <v>3716940</v>
      </c>
      <c r="W148" s="24">
        <v>3664829.06</v>
      </c>
      <c r="X148" s="28">
        <v>4162175.19</v>
      </c>
    </row>
    <row r="149" spans="1:24" ht="12">
      <c r="A149">
        <v>134</v>
      </c>
      <c r="B149" s="1" t="s">
        <v>32</v>
      </c>
      <c r="C149" s="5">
        <v>4568055</v>
      </c>
      <c r="D149" s="5">
        <v>5143961</v>
      </c>
      <c r="E149" s="5">
        <v>5556606</v>
      </c>
      <c r="F149" s="5">
        <v>6769179</v>
      </c>
      <c r="G149" s="5">
        <v>7323830</v>
      </c>
      <c r="H149" s="5">
        <v>7915600</v>
      </c>
      <c r="I149" s="5">
        <v>8105411</v>
      </c>
      <c r="J149" s="5">
        <v>7693143</v>
      </c>
      <c r="K149" s="5">
        <v>8108322</v>
      </c>
      <c r="L149" s="5">
        <v>7940999</v>
      </c>
      <c r="M149" s="6">
        <v>9410664.14</v>
      </c>
      <c r="N149" s="5">
        <v>8503571</v>
      </c>
      <c r="O149" s="6">
        <v>8951026.58</v>
      </c>
      <c r="P149" s="5">
        <v>8919007.62</v>
      </c>
      <c r="Q149" s="5">
        <v>10209227</v>
      </c>
      <c r="R149" s="5">
        <v>9194279</v>
      </c>
      <c r="S149" s="5">
        <v>9324137</v>
      </c>
      <c r="T149" s="5">
        <v>9756642</v>
      </c>
      <c r="U149" s="18">
        <v>10640845</v>
      </c>
      <c r="V149" s="17">
        <v>10457615.350000001</v>
      </c>
      <c r="W149" s="24">
        <v>10969593.029999996</v>
      </c>
      <c r="X149" s="28">
        <v>12225056.690000001</v>
      </c>
    </row>
    <row r="150" spans="1:24" ht="12">
      <c r="A150">
        <v>135</v>
      </c>
      <c r="B150" s="1" t="s">
        <v>33</v>
      </c>
      <c r="C150" s="5">
        <v>1869864</v>
      </c>
      <c r="D150" s="5">
        <v>1760695</v>
      </c>
      <c r="E150" s="5">
        <v>1916495</v>
      </c>
      <c r="F150" s="5">
        <v>1981804</v>
      </c>
      <c r="G150" s="5">
        <v>2586840</v>
      </c>
      <c r="H150" s="5">
        <v>2891759</v>
      </c>
      <c r="I150" s="5">
        <v>2849991</v>
      </c>
      <c r="J150" s="5">
        <v>3215366</v>
      </c>
      <c r="K150" s="5">
        <v>4122906</v>
      </c>
      <c r="L150" s="5">
        <v>4419120</v>
      </c>
      <c r="M150" s="6">
        <v>4193092.44</v>
      </c>
      <c r="N150" s="5">
        <v>4232264</v>
      </c>
      <c r="O150" s="6">
        <v>4168038.64</v>
      </c>
      <c r="P150" s="5">
        <v>4683616.11</v>
      </c>
      <c r="Q150" s="5">
        <v>5001206</v>
      </c>
      <c r="R150" s="5">
        <v>5603554</v>
      </c>
      <c r="S150" s="5">
        <v>5345805</v>
      </c>
      <c r="T150" s="5">
        <v>6262080</v>
      </c>
      <c r="U150" s="18">
        <v>6385366</v>
      </c>
      <c r="V150" s="17">
        <v>6470954.359999999</v>
      </c>
      <c r="W150" s="24">
        <v>6907552.050000001</v>
      </c>
      <c r="X150" s="28">
        <v>8348664.08</v>
      </c>
    </row>
    <row r="151" spans="1:24" ht="12">
      <c r="A151">
        <v>136</v>
      </c>
      <c r="B151" s="1" t="s">
        <v>34</v>
      </c>
      <c r="C151" s="5">
        <v>4398037</v>
      </c>
      <c r="D151" s="5">
        <v>4831917</v>
      </c>
      <c r="E151" s="5">
        <v>4655205</v>
      </c>
      <c r="F151" s="5">
        <v>6772769</v>
      </c>
      <c r="G151" s="5">
        <v>5335658</v>
      </c>
      <c r="H151" s="5">
        <v>6663470</v>
      </c>
      <c r="I151" s="5">
        <v>6140157</v>
      </c>
      <c r="J151" s="5">
        <v>6942108</v>
      </c>
      <c r="K151" s="5">
        <v>7913318</v>
      </c>
      <c r="L151" s="5">
        <v>8477887</v>
      </c>
      <c r="M151" s="6">
        <v>11087912.94</v>
      </c>
      <c r="N151" s="5">
        <v>12760490</v>
      </c>
      <c r="O151" s="6">
        <v>11465113.67</v>
      </c>
      <c r="P151" s="5">
        <v>12903844.14</v>
      </c>
      <c r="Q151" s="5">
        <v>15329452</v>
      </c>
      <c r="R151" s="5">
        <v>17350337</v>
      </c>
      <c r="S151" s="5">
        <v>16549617</v>
      </c>
      <c r="T151" s="5">
        <v>20267937</v>
      </c>
      <c r="U151" s="18">
        <v>21051003</v>
      </c>
      <c r="V151" s="17">
        <v>21918197.29</v>
      </c>
      <c r="W151" s="24">
        <v>22298140.099999994</v>
      </c>
      <c r="X151" s="28">
        <v>32916328.919999998</v>
      </c>
    </row>
    <row r="153" spans="2:24" ht="12">
      <c r="B153" s="1" t="s">
        <v>35</v>
      </c>
      <c r="C153" s="5">
        <f aca="true" t="shared" si="1" ref="C153:X153">SUM(C57:C151)</f>
        <v>576557484</v>
      </c>
      <c r="D153" s="5">
        <f t="shared" si="1"/>
        <v>643014318</v>
      </c>
      <c r="E153" s="5">
        <f t="shared" si="1"/>
        <v>735237625</v>
      </c>
      <c r="F153" s="5">
        <f t="shared" si="1"/>
        <v>813482499</v>
      </c>
      <c r="G153" s="5">
        <f t="shared" si="1"/>
        <v>846404105</v>
      </c>
      <c r="H153" s="5">
        <f t="shared" si="1"/>
        <v>953883176</v>
      </c>
      <c r="I153" s="5">
        <f t="shared" si="1"/>
        <v>1015755351</v>
      </c>
      <c r="J153" s="5">
        <f t="shared" si="1"/>
        <v>1117366321</v>
      </c>
      <c r="K153" s="5">
        <f t="shared" si="1"/>
        <v>1254921053</v>
      </c>
      <c r="L153" s="5">
        <f t="shared" si="1"/>
        <v>1382447949</v>
      </c>
      <c r="M153" s="6">
        <f t="shared" si="1"/>
        <v>1596419294.67</v>
      </c>
      <c r="N153" s="5">
        <f t="shared" si="1"/>
        <v>1720249614</v>
      </c>
      <c r="O153" s="5">
        <f t="shared" si="1"/>
        <v>1787345978.2600005</v>
      </c>
      <c r="P153" s="5">
        <f t="shared" si="1"/>
        <v>1778693052.3400006</v>
      </c>
      <c r="Q153" s="5">
        <f t="shared" si="1"/>
        <v>1889191020</v>
      </c>
      <c r="R153" s="5">
        <f t="shared" si="1"/>
        <v>1990338254</v>
      </c>
      <c r="S153" s="5">
        <f t="shared" si="1"/>
        <v>2087392701</v>
      </c>
      <c r="T153" s="5">
        <f t="shared" si="1"/>
        <v>2230385443</v>
      </c>
      <c r="U153" s="5">
        <f t="shared" si="1"/>
        <v>2405382435</v>
      </c>
      <c r="V153" s="5">
        <f t="shared" si="1"/>
        <v>2464386153.51</v>
      </c>
      <c r="W153" s="5">
        <f t="shared" si="1"/>
        <v>2656265101.499998</v>
      </c>
      <c r="X153" s="5">
        <f t="shared" si="1"/>
        <v>3115802231.5799994</v>
      </c>
    </row>
    <row r="156" ht="12">
      <c r="B156" s="1" t="s">
        <v>36</v>
      </c>
    </row>
    <row r="158" spans="2:13" ht="12">
      <c r="B158" s="1" t="s">
        <v>37</v>
      </c>
      <c r="C158" s="5">
        <v>161122</v>
      </c>
      <c r="D158" s="5">
        <v>178323</v>
      </c>
      <c r="E158" s="5">
        <v>202548</v>
      </c>
      <c r="F158" s="5">
        <v>201753</v>
      </c>
      <c r="G158" s="5">
        <v>154635</v>
      </c>
      <c r="H158" s="5">
        <v>172079</v>
      </c>
      <c r="I158" s="5">
        <v>231874</v>
      </c>
      <c r="J158" s="5">
        <v>300174</v>
      </c>
      <c r="K158" s="7" t="s">
        <v>105</v>
      </c>
      <c r="L158" s="7" t="s">
        <v>105</v>
      </c>
      <c r="M158" s="8" t="s">
        <v>105</v>
      </c>
    </row>
    <row r="159" spans="2:24" ht="12">
      <c r="B159" s="1" t="s">
        <v>38</v>
      </c>
      <c r="C159" s="5">
        <v>360715</v>
      </c>
      <c r="D159" s="5">
        <v>434598</v>
      </c>
      <c r="E159" s="5">
        <v>462001</v>
      </c>
      <c r="F159" s="5">
        <v>394893</v>
      </c>
      <c r="G159" s="5">
        <v>502351</v>
      </c>
      <c r="H159" s="5">
        <v>561515</v>
      </c>
      <c r="I159" s="5">
        <v>578668</v>
      </c>
      <c r="J159" s="5">
        <v>616040</v>
      </c>
      <c r="K159" s="5">
        <v>711877</v>
      </c>
      <c r="L159" s="5">
        <v>685820</v>
      </c>
      <c r="M159" s="6">
        <v>804288</v>
      </c>
      <c r="N159" s="5">
        <v>768399</v>
      </c>
      <c r="O159" s="5">
        <v>664287</v>
      </c>
      <c r="P159" s="5">
        <v>834698</v>
      </c>
      <c r="Q159" s="5">
        <v>795965</v>
      </c>
      <c r="R159" s="5">
        <v>906029</v>
      </c>
      <c r="S159" s="5">
        <v>938526</v>
      </c>
      <c r="T159" s="5">
        <v>911570</v>
      </c>
      <c r="U159" s="18">
        <v>1139014</v>
      </c>
      <c r="V159" s="17">
        <v>790026.96</v>
      </c>
      <c r="W159" s="24">
        <v>708006.87</v>
      </c>
      <c r="X159">
        <v>841364</v>
      </c>
    </row>
    <row r="160" spans="2:13" ht="12">
      <c r="B160" s="1" t="s">
        <v>39</v>
      </c>
      <c r="C160" s="5">
        <v>330453</v>
      </c>
      <c r="D160" s="5">
        <v>417225</v>
      </c>
      <c r="E160" s="5">
        <v>427326</v>
      </c>
      <c r="F160" s="5">
        <v>463020</v>
      </c>
      <c r="G160" s="5">
        <v>497394</v>
      </c>
      <c r="H160" s="5">
        <v>481342</v>
      </c>
      <c r="I160" s="5">
        <v>492631</v>
      </c>
      <c r="J160" s="5">
        <v>549032</v>
      </c>
      <c r="K160" s="7" t="s">
        <v>105</v>
      </c>
      <c r="L160" s="7" t="s">
        <v>105</v>
      </c>
      <c r="M160" s="8" t="s">
        <v>105</v>
      </c>
    </row>
    <row r="161" spans="2:24" ht="12">
      <c r="B161" s="1" t="s">
        <v>40</v>
      </c>
      <c r="C161" s="5">
        <v>620434</v>
      </c>
      <c r="D161" s="5">
        <v>724857</v>
      </c>
      <c r="E161" s="5">
        <v>956598</v>
      </c>
      <c r="F161" s="5">
        <v>846564</v>
      </c>
      <c r="G161" s="5">
        <v>1056413</v>
      </c>
      <c r="H161" s="5">
        <v>1112908</v>
      </c>
      <c r="I161" s="5">
        <v>1311680</v>
      </c>
      <c r="J161" s="5">
        <v>1324340</v>
      </c>
      <c r="K161" s="5">
        <v>1558863</v>
      </c>
      <c r="L161" s="5">
        <v>1695779</v>
      </c>
      <c r="M161" s="6">
        <v>1804337.35</v>
      </c>
      <c r="N161" s="5">
        <v>1709328</v>
      </c>
      <c r="O161" s="5">
        <v>1888059</v>
      </c>
      <c r="P161" s="5">
        <v>2221576.77</v>
      </c>
      <c r="Q161" s="5">
        <v>2164543</v>
      </c>
      <c r="R161" s="5">
        <v>2151204</v>
      </c>
      <c r="S161" s="5">
        <v>2385201</v>
      </c>
      <c r="T161" s="5">
        <v>2353378</v>
      </c>
      <c r="U161" s="18">
        <v>2723441</v>
      </c>
      <c r="V161" s="23">
        <v>2448460.25</v>
      </c>
      <c r="W161" s="25">
        <v>2461838.08</v>
      </c>
      <c r="X161">
        <v>2709213</v>
      </c>
    </row>
    <row r="162" ht="12">
      <c r="U162" s="19"/>
    </row>
    <row r="163" spans="2:24" ht="12">
      <c r="B163" s="1" t="s">
        <v>41</v>
      </c>
      <c r="C163" s="5">
        <f aca="true" t="shared" si="2" ref="C163:U163">SUM(C158:C161)</f>
        <v>1472724</v>
      </c>
      <c r="D163" s="5">
        <f t="shared" si="2"/>
        <v>1755003</v>
      </c>
      <c r="E163" s="5">
        <f t="shared" si="2"/>
        <v>2048473</v>
      </c>
      <c r="F163" s="5">
        <f t="shared" si="2"/>
        <v>1906230</v>
      </c>
      <c r="G163" s="5">
        <f t="shared" si="2"/>
        <v>2210793</v>
      </c>
      <c r="H163" s="5">
        <f t="shared" si="2"/>
        <v>2327844</v>
      </c>
      <c r="I163" s="5">
        <f t="shared" si="2"/>
        <v>2614853</v>
      </c>
      <c r="J163" s="5">
        <f t="shared" si="2"/>
        <v>2789586</v>
      </c>
      <c r="K163" s="5">
        <f t="shared" si="2"/>
        <v>2270740</v>
      </c>
      <c r="L163" s="5">
        <f t="shared" si="2"/>
        <v>2381599</v>
      </c>
      <c r="M163" s="6">
        <f t="shared" si="2"/>
        <v>2608625.35</v>
      </c>
      <c r="N163" s="5">
        <f t="shared" si="2"/>
        <v>2477727</v>
      </c>
      <c r="O163" s="5">
        <f t="shared" si="2"/>
        <v>2552346</v>
      </c>
      <c r="P163" s="5">
        <f t="shared" si="2"/>
        <v>3056274.77</v>
      </c>
      <c r="Q163" s="5">
        <f t="shared" si="2"/>
        <v>2960508</v>
      </c>
      <c r="R163" s="5">
        <f t="shared" si="2"/>
        <v>3057233</v>
      </c>
      <c r="S163" s="5">
        <f t="shared" si="2"/>
        <v>3323727</v>
      </c>
      <c r="T163" s="5">
        <f t="shared" si="2"/>
        <v>3264948</v>
      </c>
      <c r="U163" s="5">
        <f t="shared" si="2"/>
        <v>3862455</v>
      </c>
      <c r="V163" s="5">
        <f>SUM(V158:V161)</f>
        <v>3238487.21</v>
      </c>
      <c r="W163" s="5">
        <f>SUM(W158:W161)</f>
        <v>3169844.95</v>
      </c>
      <c r="X163" s="5">
        <f>SUM(X158:X161)</f>
        <v>3550577</v>
      </c>
    </row>
    <row r="165" spans="2:24" ht="12">
      <c r="B165" s="1" t="s">
        <v>145</v>
      </c>
      <c r="C165" s="5">
        <f aca="true" t="shared" si="3" ref="C165:X165">C52</f>
        <v>286072604</v>
      </c>
      <c r="D165" s="5">
        <f t="shared" si="3"/>
        <v>326380382</v>
      </c>
      <c r="E165" s="5">
        <f t="shared" si="3"/>
        <v>371602480</v>
      </c>
      <c r="F165" s="5">
        <f t="shared" si="3"/>
        <v>402875417</v>
      </c>
      <c r="G165" s="5">
        <f t="shared" si="3"/>
        <v>436004096</v>
      </c>
      <c r="H165" s="5">
        <f t="shared" si="3"/>
        <v>484969722</v>
      </c>
      <c r="I165" s="5">
        <f t="shared" si="3"/>
        <v>522435342</v>
      </c>
      <c r="J165" s="5">
        <f t="shared" si="3"/>
        <v>566478085</v>
      </c>
      <c r="K165" s="5">
        <f t="shared" si="3"/>
        <v>625600844</v>
      </c>
      <c r="L165" s="5">
        <f t="shared" si="3"/>
        <v>674708336</v>
      </c>
      <c r="M165" s="6">
        <f t="shared" si="3"/>
        <v>780261866.07</v>
      </c>
      <c r="N165" s="5">
        <f t="shared" si="3"/>
        <v>796154819</v>
      </c>
      <c r="O165" s="5">
        <f t="shared" si="3"/>
        <v>821937638.6700002</v>
      </c>
      <c r="P165" s="5">
        <f t="shared" si="3"/>
        <v>833700540.7800001</v>
      </c>
      <c r="Q165" s="5">
        <f t="shared" si="3"/>
        <v>889573442</v>
      </c>
      <c r="R165" s="5">
        <f t="shared" si="3"/>
        <v>871172012</v>
      </c>
      <c r="S165" s="5">
        <f t="shared" si="3"/>
        <v>914920702</v>
      </c>
      <c r="T165" s="5">
        <f t="shared" si="3"/>
        <v>937023724</v>
      </c>
      <c r="U165" s="5">
        <f t="shared" si="3"/>
        <v>991192347</v>
      </c>
      <c r="V165" s="5">
        <f t="shared" si="3"/>
        <v>973990686.8800001</v>
      </c>
      <c r="W165" s="5">
        <f t="shared" si="3"/>
        <v>1012040228.38</v>
      </c>
      <c r="X165" s="5">
        <f t="shared" si="3"/>
        <v>1202989213.59</v>
      </c>
    </row>
    <row r="167" spans="2:24" ht="12">
      <c r="B167" s="1" t="s">
        <v>43</v>
      </c>
      <c r="C167" s="5">
        <v>864102812</v>
      </c>
      <c r="D167" s="5">
        <v>971149703</v>
      </c>
      <c r="E167" s="5">
        <v>1108888578</v>
      </c>
      <c r="F167" s="5">
        <v>1218264146</v>
      </c>
      <c r="G167" s="5">
        <v>1284618994</v>
      </c>
      <c r="H167" s="5">
        <v>1441180742</v>
      </c>
      <c r="I167" s="5">
        <v>1540805546</v>
      </c>
      <c r="J167" s="5">
        <v>1686633992</v>
      </c>
      <c r="K167" s="5">
        <v>1882792637</v>
      </c>
      <c r="L167" s="5">
        <v>2059537884</v>
      </c>
      <c r="M167" s="6">
        <v>2379289786.09</v>
      </c>
      <c r="N167" s="5">
        <v>2518882154</v>
      </c>
      <c r="O167" s="5">
        <v>2585676458</v>
      </c>
      <c r="P167" s="5">
        <v>2615018532.13</v>
      </c>
      <c r="Q167" s="5">
        <v>2754432292</v>
      </c>
      <c r="R167" s="5">
        <v>2837289848</v>
      </c>
      <c r="S167" s="5">
        <v>3005637133</v>
      </c>
      <c r="T167" s="5">
        <v>3170674114</v>
      </c>
      <c r="U167" s="18">
        <v>3362414995</v>
      </c>
      <c r="V167" s="23">
        <v>3441615327.1800013</v>
      </c>
      <c r="W167" s="25">
        <v>3671475174.8299975</v>
      </c>
      <c r="X167">
        <v>4322342022.709999</v>
      </c>
    </row>
    <row r="168" spans="2:24" ht="12">
      <c r="B168" s="10" t="s">
        <v>44</v>
      </c>
      <c r="D168" s="11">
        <f aca="true" t="shared" si="4" ref="D168:U168">((D167-C167)/C167)</f>
        <v>0.12388212318420276</v>
      </c>
      <c r="E168" s="11">
        <f t="shared" si="4"/>
        <v>0.14183073379367547</v>
      </c>
      <c r="F168" s="11">
        <f t="shared" si="4"/>
        <v>0.09863530941699356</v>
      </c>
      <c r="G168" s="11">
        <f t="shared" si="4"/>
        <v>0.054466716613032456</v>
      </c>
      <c r="H168" s="11">
        <f t="shared" si="4"/>
        <v>0.12187407218112485</v>
      </c>
      <c r="I168" s="11">
        <f t="shared" si="4"/>
        <v>0.06912721013864338</v>
      </c>
      <c r="J168" s="11">
        <f t="shared" si="4"/>
        <v>0.09464428939691784</v>
      </c>
      <c r="K168" s="11">
        <f t="shared" si="4"/>
        <v>0.11630184493518733</v>
      </c>
      <c r="L168" s="11">
        <f t="shared" si="4"/>
        <v>0.09387398459430028</v>
      </c>
      <c r="M168" s="11">
        <f t="shared" si="4"/>
        <v>0.15525419783441097</v>
      </c>
      <c r="N168" s="11">
        <f t="shared" si="4"/>
        <v>0.05866976302176231</v>
      </c>
      <c r="O168" s="11">
        <f t="shared" si="4"/>
        <v>0.026517439052847407</v>
      </c>
      <c r="P168" s="11">
        <f t="shared" si="4"/>
        <v>0.011347929490256477</v>
      </c>
      <c r="Q168" s="11">
        <f t="shared" si="4"/>
        <v>0.05331272346909289</v>
      </c>
      <c r="R168" s="11">
        <f t="shared" si="4"/>
        <v>0.030081536671150818</v>
      </c>
      <c r="S168" s="11">
        <f t="shared" si="4"/>
        <v>0.05933383405247358</v>
      </c>
      <c r="T168" s="11">
        <f t="shared" si="4"/>
        <v>0.054909150272332626</v>
      </c>
      <c r="U168" s="11">
        <f t="shared" si="4"/>
        <v>0.06047322244609589</v>
      </c>
      <c r="V168" s="11">
        <f>((V167-U167)/U167)</f>
        <v>0.023554597602548837</v>
      </c>
      <c r="W168" s="11">
        <f>((W167-V167)/V167)</f>
        <v>0.06678836121942175</v>
      </c>
      <c r="X168" s="11">
        <f>((X167-W167)/W167)</f>
        <v>0.17727665771569298</v>
      </c>
    </row>
    <row r="169" spans="2:24" ht="12">
      <c r="B169" s="1" t="s">
        <v>45</v>
      </c>
      <c r="C169" s="5">
        <f aca="true" t="shared" si="5" ref="C169:X169">AVERAGE(C10:C50,C57:C151,C158:C161)</f>
        <v>6353697.147058823</v>
      </c>
      <c r="D169" s="5">
        <f t="shared" si="5"/>
        <v>7140806.639705882</v>
      </c>
      <c r="E169" s="5">
        <f t="shared" si="5"/>
        <v>8153592.485294118</v>
      </c>
      <c r="F169" s="5">
        <f t="shared" si="5"/>
        <v>9024178.859259259</v>
      </c>
      <c r="G169" s="5">
        <f t="shared" si="5"/>
        <v>9445727.897058824</v>
      </c>
      <c r="H169" s="5">
        <f t="shared" si="5"/>
        <v>10596917.220588235</v>
      </c>
      <c r="I169" s="5">
        <f t="shared" si="5"/>
        <v>11329452.544117646</v>
      </c>
      <c r="J169" s="5">
        <f t="shared" si="5"/>
        <v>12401720.529411765</v>
      </c>
      <c r="K169" s="5">
        <f t="shared" si="5"/>
        <v>14050691.320895523</v>
      </c>
      <c r="L169" s="5">
        <f t="shared" si="5"/>
        <v>15369685.701492537</v>
      </c>
      <c r="M169" s="6">
        <f t="shared" si="5"/>
        <v>17755893.926044766</v>
      </c>
      <c r="N169" s="5">
        <f t="shared" si="5"/>
        <v>18797628.05970149</v>
      </c>
      <c r="O169" s="5">
        <f t="shared" si="5"/>
        <v>19491313.156194028</v>
      </c>
      <c r="P169" s="5">
        <f t="shared" si="5"/>
        <v>19518282.59619404</v>
      </c>
      <c r="Q169" s="5">
        <f t="shared" si="5"/>
        <v>20759141.56716418</v>
      </c>
      <c r="R169" s="5">
        <f t="shared" si="5"/>
        <v>21377369.39552239</v>
      </c>
      <c r="S169" s="5">
        <f t="shared" si="5"/>
        <v>22598775.413533833</v>
      </c>
      <c r="T169" s="5">
        <f t="shared" si="5"/>
        <v>23839655</v>
      </c>
      <c r="U169" s="5">
        <f t="shared" si="5"/>
        <v>25567197.27067669</v>
      </c>
      <c r="V169" s="5">
        <f t="shared" si="5"/>
        <v>25876806.974436104</v>
      </c>
      <c r="W169" s="5">
        <f t="shared" si="5"/>
        <v>27605076.502481185</v>
      </c>
      <c r="X169" s="5">
        <f t="shared" si="5"/>
        <v>32745015.319469698</v>
      </c>
    </row>
    <row r="170" spans="2:24" ht="12">
      <c r="B170" s="1" t="s">
        <v>46</v>
      </c>
      <c r="C170" s="5">
        <f aca="true" t="shared" si="6" ref="C170:X170">MIN(C10:C50,C57:C151,C158:C161)</f>
        <v>161122</v>
      </c>
      <c r="D170" s="5">
        <f t="shared" si="6"/>
        <v>178323</v>
      </c>
      <c r="E170" s="5">
        <f t="shared" si="6"/>
        <v>202548</v>
      </c>
      <c r="F170" s="5">
        <f t="shared" si="6"/>
        <v>201753</v>
      </c>
      <c r="G170" s="5">
        <f t="shared" si="6"/>
        <v>154635</v>
      </c>
      <c r="H170" s="5">
        <f t="shared" si="6"/>
        <v>172079</v>
      </c>
      <c r="I170" s="5">
        <f t="shared" si="6"/>
        <v>231874</v>
      </c>
      <c r="J170" s="5">
        <f t="shared" si="6"/>
        <v>287446</v>
      </c>
      <c r="K170" s="5">
        <f t="shared" si="6"/>
        <v>238450</v>
      </c>
      <c r="L170" s="5">
        <f t="shared" si="6"/>
        <v>542666</v>
      </c>
      <c r="M170" s="6">
        <f t="shared" si="6"/>
        <v>682956.29</v>
      </c>
      <c r="N170" s="5">
        <f t="shared" si="6"/>
        <v>633124</v>
      </c>
      <c r="O170" s="5">
        <f t="shared" si="6"/>
        <v>664287</v>
      </c>
      <c r="P170" s="5">
        <f t="shared" si="6"/>
        <v>710004.57</v>
      </c>
      <c r="Q170" s="5">
        <f t="shared" si="6"/>
        <v>679680</v>
      </c>
      <c r="R170" s="5">
        <f t="shared" si="6"/>
        <v>698512</v>
      </c>
      <c r="S170" s="5">
        <f t="shared" si="6"/>
        <v>938526</v>
      </c>
      <c r="T170" s="5">
        <f t="shared" si="6"/>
        <v>911570</v>
      </c>
      <c r="U170" s="5">
        <f t="shared" si="6"/>
        <v>1085497</v>
      </c>
      <c r="V170" s="5">
        <f t="shared" si="6"/>
        <v>790026.96</v>
      </c>
      <c r="W170" s="5">
        <f t="shared" si="6"/>
        <v>708006.87</v>
      </c>
      <c r="X170" s="5">
        <f t="shared" si="6"/>
        <v>841364</v>
      </c>
    </row>
    <row r="171" spans="2:24" ht="12">
      <c r="B171" s="1" t="s">
        <v>47</v>
      </c>
      <c r="C171" s="5">
        <f aca="true" t="shared" si="7" ref="C171:X171">MAX(C10:C50,C57:C151,C158:C161)</f>
        <v>193991957</v>
      </c>
      <c r="D171" s="5">
        <f t="shared" si="7"/>
        <v>220089108</v>
      </c>
      <c r="E171" s="5">
        <f t="shared" si="7"/>
        <v>264128665</v>
      </c>
      <c r="F171" s="5">
        <f t="shared" si="7"/>
        <v>297082343</v>
      </c>
      <c r="G171" s="5">
        <f t="shared" si="7"/>
        <v>311871297</v>
      </c>
      <c r="H171" s="5">
        <f t="shared" si="7"/>
        <v>358289141</v>
      </c>
      <c r="I171" s="5">
        <f t="shared" si="7"/>
        <v>372668971</v>
      </c>
      <c r="J171" s="5">
        <f t="shared" si="7"/>
        <v>411306578</v>
      </c>
      <c r="K171" s="5">
        <f t="shared" si="7"/>
        <v>472709477</v>
      </c>
      <c r="L171" s="5">
        <f t="shared" si="7"/>
        <v>528368163</v>
      </c>
      <c r="M171" s="6">
        <f t="shared" si="7"/>
        <v>590707735.76</v>
      </c>
      <c r="N171" s="5">
        <f t="shared" si="7"/>
        <v>650541293</v>
      </c>
      <c r="O171" s="5">
        <f t="shared" si="7"/>
        <v>671319162.42</v>
      </c>
      <c r="P171" s="5">
        <f t="shared" si="7"/>
        <v>634771193.01</v>
      </c>
      <c r="Q171" s="5">
        <f t="shared" si="7"/>
        <v>679533449</v>
      </c>
      <c r="R171" s="5">
        <f t="shared" si="7"/>
        <v>724762393</v>
      </c>
      <c r="S171" s="5">
        <f t="shared" si="7"/>
        <v>734349994</v>
      </c>
      <c r="T171" s="5">
        <f t="shared" si="7"/>
        <v>791125721</v>
      </c>
      <c r="U171" s="5">
        <f t="shared" si="7"/>
        <v>866075295</v>
      </c>
      <c r="V171" s="5">
        <f t="shared" si="7"/>
        <v>883477302.7499999</v>
      </c>
      <c r="W171" s="5">
        <f t="shared" si="7"/>
        <v>958054031.9199985</v>
      </c>
      <c r="X171" s="5">
        <f t="shared" si="7"/>
        <v>1104549737.83</v>
      </c>
    </row>
    <row r="172" spans="2:24" ht="12">
      <c r="B172" s="1" t="s">
        <v>48</v>
      </c>
      <c r="C172" s="5">
        <f aca="true" t="shared" si="8" ref="C172:U172">C171-C170</f>
        <v>193830835</v>
      </c>
      <c r="D172" s="5">
        <f t="shared" si="8"/>
        <v>219910785</v>
      </c>
      <c r="E172" s="5">
        <f t="shared" si="8"/>
        <v>263926117</v>
      </c>
      <c r="F172" s="5">
        <f t="shared" si="8"/>
        <v>296880590</v>
      </c>
      <c r="G172" s="5">
        <f t="shared" si="8"/>
        <v>311716662</v>
      </c>
      <c r="H172" s="5">
        <f t="shared" si="8"/>
        <v>358117062</v>
      </c>
      <c r="I172" s="5">
        <f t="shared" si="8"/>
        <v>372437097</v>
      </c>
      <c r="J172" s="5">
        <f t="shared" si="8"/>
        <v>411019132</v>
      </c>
      <c r="K172" s="5">
        <f t="shared" si="8"/>
        <v>472471027</v>
      </c>
      <c r="L172" s="5">
        <f t="shared" si="8"/>
        <v>527825497</v>
      </c>
      <c r="M172" s="6">
        <f t="shared" si="8"/>
        <v>590024779.47</v>
      </c>
      <c r="N172" s="5">
        <f t="shared" si="8"/>
        <v>649908169</v>
      </c>
      <c r="O172" s="5">
        <f t="shared" si="8"/>
        <v>670654875.42</v>
      </c>
      <c r="P172" s="5">
        <f t="shared" si="8"/>
        <v>634061188.4399999</v>
      </c>
      <c r="Q172" s="5">
        <f t="shared" si="8"/>
        <v>678853769</v>
      </c>
      <c r="R172" s="5">
        <f t="shared" si="8"/>
        <v>724063881</v>
      </c>
      <c r="S172" s="5">
        <f t="shared" si="8"/>
        <v>733411468</v>
      </c>
      <c r="T172" s="5">
        <f t="shared" si="8"/>
        <v>790214151</v>
      </c>
      <c r="U172" s="5">
        <f t="shared" si="8"/>
        <v>864989798</v>
      </c>
      <c r="V172" s="5">
        <f>V171-V170</f>
        <v>882687275.7899998</v>
      </c>
      <c r="W172" s="5">
        <f>W171-W170</f>
        <v>957346025.0499985</v>
      </c>
      <c r="X172" s="5">
        <f>X171-X170</f>
        <v>1103708373.83</v>
      </c>
    </row>
    <row r="177" ht="12">
      <c r="B177" t="s">
        <v>72</v>
      </c>
    </row>
    <row r="178" spans="2:3" ht="12">
      <c r="B178" s="36" t="s">
        <v>50</v>
      </c>
      <c r="C178" s="19"/>
    </row>
    <row r="179" spans="2:3" ht="12">
      <c r="B179" s="36" t="s">
        <v>51</v>
      </c>
      <c r="C179" s="19"/>
    </row>
    <row r="180" spans="2:3" ht="12">
      <c r="B180" s="36" t="s">
        <v>52</v>
      </c>
      <c r="C180" s="19"/>
    </row>
    <row r="181" spans="2:3" ht="12">
      <c r="B181" s="36" t="s">
        <v>53</v>
      </c>
      <c r="C181" s="19"/>
    </row>
    <row r="182" spans="2:3" ht="12">
      <c r="B182" s="36" t="s">
        <v>54</v>
      </c>
      <c r="C182" s="19"/>
    </row>
    <row r="183" spans="2:3" ht="12">
      <c r="B183" s="36" t="s">
        <v>55</v>
      </c>
      <c r="C183" s="19"/>
    </row>
    <row r="184" spans="2:3" ht="12">
      <c r="B184" s="36" t="s">
        <v>56</v>
      </c>
      <c r="C184" s="19"/>
    </row>
    <row r="185" spans="2:3" ht="12">
      <c r="B185" s="36" t="s">
        <v>57</v>
      </c>
      <c r="C185" s="19"/>
    </row>
    <row r="186" spans="2:3" ht="12">
      <c r="B186" s="36" t="s">
        <v>64</v>
      </c>
      <c r="C186" s="19"/>
    </row>
    <row r="187" spans="2:3" ht="12">
      <c r="B187" s="31" t="s">
        <v>24</v>
      </c>
      <c r="C187" s="37"/>
    </row>
    <row r="188" spans="2:3" ht="12">
      <c r="B188" s="19" t="s">
        <v>25</v>
      </c>
      <c r="C188" s="19"/>
    </row>
    <row r="189" ht="12">
      <c r="B189" s="36" t="s">
        <v>0</v>
      </c>
    </row>
    <row r="190" ht="12">
      <c r="B190" s="36" t="s">
        <v>29</v>
      </c>
    </row>
    <row r="191" ht="12">
      <c r="B191" s="36" t="s">
        <v>2</v>
      </c>
    </row>
    <row r="192" ht="12">
      <c r="B192" s="36" t="s">
        <v>1</v>
      </c>
    </row>
    <row r="193" ht="12">
      <c r="B193" s="19"/>
    </row>
    <row r="194" ht="12">
      <c r="B194" s="1"/>
    </row>
    <row r="195" spans="2:3" ht="12">
      <c r="B195" s="39" t="s">
        <v>73</v>
      </c>
      <c r="C195" s="19"/>
    </row>
    <row r="196" spans="2:3" ht="12">
      <c r="B196" s="19"/>
      <c r="C196" s="39" t="s">
        <v>26</v>
      </c>
    </row>
    <row r="197" spans="2:3" ht="12">
      <c r="B197" s="19"/>
      <c r="C197" s="39" t="s">
        <v>27</v>
      </c>
    </row>
    <row r="198" spans="2:3" ht="12">
      <c r="B198" s="19"/>
      <c r="C198" s="19" t="s">
        <v>23</v>
      </c>
    </row>
    <row r="202" ht="12">
      <c r="B202" s="1"/>
    </row>
    <row r="203" ht="12">
      <c r="B203" s="1"/>
    </row>
    <row r="204" ht="12">
      <c r="B204" s="1"/>
    </row>
  </sheetData>
  <conditionalFormatting sqref="X45:X50 X58:X102 X10 X12:X15 X17:X19 X21:X43 X104:X151">
    <cfRule type="expression" priority="1" dxfId="1" stopIfTrue="1">
      <formula>V10=$C$8</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dimension ref="A1:X202"/>
  <sheetViews>
    <sheetView workbookViewId="0" topLeftCell="A20">
      <selection activeCell="A1" sqref="A1:IV16384"/>
    </sheetView>
  </sheetViews>
  <sheetFormatPr defaultColWidth="12.625" defaultRowHeight="12.75"/>
  <cols>
    <col min="1" max="1" width="6.625" style="0" customWidth="1"/>
    <col min="2" max="2" width="20.625" style="0" customWidth="1"/>
    <col min="3" max="7" width="8.875" style="0" customWidth="1"/>
    <col min="8" max="11" width="14.625" style="0" customWidth="1"/>
    <col min="12" max="12" width="13.625" style="0" customWidth="1"/>
    <col min="13" max="13" width="18.625" style="0" customWidth="1"/>
    <col min="14" max="23" width="14.625" style="0" customWidth="1"/>
    <col min="24" max="24" width="15.125" style="0" customWidth="1"/>
    <col min="25" max="25" width="4.625" style="0" customWidth="1"/>
    <col min="26" max="27" width="18.00390625" style="0" customWidth="1"/>
    <col min="28" max="16384" width="8.875" style="0" customWidth="1"/>
  </cols>
  <sheetData>
    <row r="1" ht="12">
      <c r="B1" s="1" t="s">
        <v>82</v>
      </c>
    </row>
    <row r="3" ht="12">
      <c r="B3" s="1" t="s">
        <v>83</v>
      </c>
    </row>
    <row r="4" ht="12">
      <c r="B4" s="1" t="s">
        <v>68</v>
      </c>
    </row>
    <row r="6" spans="3:24" ht="12">
      <c r="C6" s="3" t="s">
        <v>84</v>
      </c>
      <c r="D6" s="3" t="s">
        <v>85</v>
      </c>
      <c r="E6" s="3" t="s">
        <v>86</v>
      </c>
      <c r="F6" s="3" t="s">
        <v>87</v>
      </c>
      <c r="G6" s="3" t="s">
        <v>88</v>
      </c>
      <c r="H6" s="3" t="s">
        <v>89</v>
      </c>
      <c r="I6" s="3" t="s">
        <v>90</v>
      </c>
      <c r="J6" s="3" t="s">
        <v>91</v>
      </c>
      <c r="K6" s="3" t="s">
        <v>92</v>
      </c>
      <c r="L6" s="3" t="s">
        <v>93</v>
      </c>
      <c r="M6" s="13" t="s">
        <v>94</v>
      </c>
      <c r="N6" s="3" t="s">
        <v>95</v>
      </c>
      <c r="O6" s="3" t="s">
        <v>96</v>
      </c>
      <c r="P6" s="3" t="s">
        <v>97</v>
      </c>
      <c r="Q6" s="3" t="s">
        <v>98</v>
      </c>
      <c r="R6" s="3" t="s">
        <v>99</v>
      </c>
      <c r="S6" s="3" t="s">
        <v>100</v>
      </c>
      <c r="T6" s="3" t="s">
        <v>101</v>
      </c>
      <c r="U6" s="3" t="s">
        <v>76</v>
      </c>
      <c r="V6" s="3" t="s">
        <v>77</v>
      </c>
      <c r="W6" s="3" t="s">
        <v>78</v>
      </c>
      <c r="X6" s="3" t="s">
        <v>80</v>
      </c>
    </row>
    <row r="8" spans="1:2" ht="12">
      <c r="A8" t="s">
        <v>75</v>
      </c>
      <c r="B8" s="1" t="s">
        <v>102</v>
      </c>
    </row>
    <row r="10" spans="1:24" ht="12">
      <c r="A10">
        <v>1</v>
      </c>
      <c r="B10" s="1" t="s">
        <v>103</v>
      </c>
      <c r="C10" s="5">
        <v>4723573</v>
      </c>
      <c r="D10" s="5">
        <v>6691486</v>
      </c>
      <c r="E10" s="5">
        <v>6792666</v>
      </c>
      <c r="F10" s="5">
        <v>7566144</v>
      </c>
      <c r="G10" s="5">
        <v>8041467</v>
      </c>
      <c r="H10" s="5">
        <v>8771342</v>
      </c>
      <c r="I10" s="5">
        <v>9334589</v>
      </c>
      <c r="J10" s="5">
        <v>9078132</v>
      </c>
      <c r="K10" s="5">
        <v>9595059</v>
      </c>
      <c r="L10" s="5">
        <v>9717576</v>
      </c>
      <c r="M10" s="9">
        <v>10262091.65</v>
      </c>
      <c r="N10" s="5">
        <v>9724750</v>
      </c>
      <c r="O10" s="6">
        <v>7588508.56</v>
      </c>
      <c r="P10" s="5">
        <v>8062919.44</v>
      </c>
      <c r="Q10" s="5">
        <v>7751221</v>
      </c>
      <c r="R10" s="5">
        <v>7894090</v>
      </c>
      <c r="S10" s="5">
        <v>8248274</v>
      </c>
      <c r="T10" s="5">
        <v>9335722</v>
      </c>
      <c r="U10" s="18">
        <v>10347659</v>
      </c>
      <c r="V10" s="17">
        <v>11940856.71</v>
      </c>
      <c r="W10" s="24">
        <v>12301008.63</v>
      </c>
      <c r="X10" s="28">
        <v>13786030.83</v>
      </c>
    </row>
    <row r="11" spans="1:14" ht="12">
      <c r="A11">
        <v>2</v>
      </c>
      <c r="B11" s="1" t="s">
        <v>104</v>
      </c>
      <c r="C11" s="3" t="s">
        <v>105</v>
      </c>
      <c r="D11" s="3" t="s">
        <v>105</v>
      </c>
      <c r="E11" s="3" t="s">
        <v>105</v>
      </c>
      <c r="F11" s="3" t="s">
        <v>105</v>
      </c>
      <c r="G11" s="3" t="s">
        <v>105</v>
      </c>
      <c r="H11" s="3" t="s">
        <v>105</v>
      </c>
      <c r="I11" s="3" t="s">
        <v>105</v>
      </c>
      <c r="J11" s="3" t="s">
        <v>105</v>
      </c>
      <c r="K11" s="3" t="s">
        <v>105</v>
      </c>
      <c r="L11" s="3" t="s">
        <v>105</v>
      </c>
      <c r="M11" s="13" t="s">
        <v>105</v>
      </c>
      <c r="N11" s="3" t="s">
        <v>105</v>
      </c>
    </row>
    <row r="12" spans="1:24" ht="12">
      <c r="A12">
        <v>3</v>
      </c>
      <c r="B12" s="1" t="s">
        <v>106</v>
      </c>
      <c r="C12" s="5">
        <v>2042778</v>
      </c>
      <c r="D12" s="5">
        <v>2583322</v>
      </c>
      <c r="E12" s="5">
        <v>2691301</v>
      </c>
      <c r="F12" s="5">
        <v>2963259</v>
      </c>
      <c r="G12" s="5">
        <v>3244930</v>
      </c>
      <c r="H12" s="5">
        <v>3553063</v>
      </c>
      <c r="I12" s="5">
        <v>4136603</v>
      </c>
      <c r="J12" s="5">
        <v>4421200</v>
      </c>
      <c r="K12" s="5">
        <v>4640914</v>
      </c>
      <c r="L12" s="5">
        <v>4837687</v>
      </c>
      <c r="M12" s="9">
        <v>5130633.94</v>
      </c>
      <c r="N12" s="5">
        <v>5850044</v>
      </c>
      <c r="O12" s="6">
        <v>5559379.37</v>
      </c>
      <c r="P12" s="5">
        <v>5824721.01</v>
      </c>
      <c r="Q12" s="5">
        <v>5786324</v>
      </c>
      <c r="R12" s="5">
        <v>6233000</v>
      </c>
      <c r="S12" s="5">
        <v>6348937</v>
      </c>
      <c r="T12" s="5">
        <v>7012987</v>
      </c>
      <c r="U12" s="18">
        <v>6782205</v>
      </c>
      <c r="V12" s="17">
        <v>7236999</v>
      </c>
      <c r="W12" s="24">
        <v>7876694.109999999</v>
      </c>
      <c r="X12" s="28">
        <v>7844848.62</v>
      </c>
    </row>
    <row r="13" spans="1:24" ht="12">
      <c r="A13">
        <v>4</v>
      </c>
      <c r="B13" s="1" t="s">
        <v>107</v>
      </c>
      <c r="C13" s="5">
        <v>918245</v>
      </c>
      <c r="D13" s="5">
        <v>1220544</v>
      </c>
      <c r="E13" s="5">
        <v>1265570</v>
      </c>
      <c r="F13" s="5">
        <v>1385365</v>
      </c>
      <c r="G13" s="5">
        <v>1584584</v>
      </c>
      <c r="H13" s="5">
        <v>1723715</v>
      </c>
      <c r="I13" s="5">
        <v>1995011</v>
      </c>
      <c r="J13" s="5">
        <v>2187966</v>
      </c>
      <c r="K13" s="5">
        <v>2276862</v>
      </c>
      <c r="L13" s="5">
        <v>2447456</v>
      </c>
      <c r="M13" s="9">
        <v>2664735.3</v>
      </c>
      <c r="N13" s="5">
        <v>3018745</v>
      </c>
      <c r="O13" s="6">
        <v>2804551.67</v>
      </c>
      <c r="P13" s="5">
        <v>2856353.12</v>
      </c>
      <c r="Q13" s="5">
        <v>2862778</v>
      </c>
      <c r="R13" s="5">
        <v>3136583</v>
      </c>
      <c r="S13" s="5">
        <v>3118376</v>
      </c>
      <c r="T13" s="5">
        <v>3372976</v>
      </c>
      <c r="U13" s="18">
        <v>3503847</v>
      </c>
      <c r="V13" s="17">
        <v>4266082.75</v>
      </c>
      <c r="W13" s="24">
        <v>4518825.62</v>
      </c>
      <c r="X13" s="28">
        <v>4571628.83</v>
      </c>
    </row>
    <row r="14" spans="1:24" ht="12">
      <c r="A14">
        <v>5</v>
      </c>
      <c r="B14" s="1" t="s">
        <v>108</v>
      </c>
      <c r="C14" s="5">
        <v>2557200</v>
      </c>
      <c r="D14" s="5">
        <v>3648629</v>
      </c>
      <c r="E14" s="5">
        <v>3692028</v>
      </c>
      <c r="F14" s="5">
        <v>3825161</v>
      </c>
      <c r="G14" s="5">
        <v>4338654</v>
      </c>
      <c r="H14" s="5">
        <v>4592911</v>
      </c>
      <c r="I14" s="5">
        <v>5379868</v>
      </c>
      <c r="J14" s="5">
        <v>5507207</v>
      </c>
      <c r="K14" s="5">
        <v>5242658</v>
      </c>
      <c r="L14" s="5">
        <v>6028361</v>
      </c>
      <c r="M14" s="9">
        <v>6810686.33</v>
      </c>
      <c r="N14" s="5">
        <v>7271433</v>
      </c>
      <c r="O14" s="6">
        <v>6540102.48</v>
      </c>
      <c r="P14" s="5">
        <v>8042351.9</v>
      </c>
      <c r="Q14" s="5">
        <v>7521600</v>
      </c>
      <c r="R14" s="5">
        <v>8147528</v>
      </c>
      <c r="S14" s="5">
        <v>8136867</v>
      </c>
      <c r="T14" s="5">
        <v>8491947</v>
      </c>
      <c r="U14" s="18">
        <v>8615837</v>
      </c>
      <c r="V14" s="17">
        <v>8732389.13</v>
      </c>
      <c r="W14" s="24">
        <v>11494868.37</v>
      </c>
      <c r="X14" s="28">
        <v>10716834.21</v>
      </c>
    </row>
    <row r="15" spans="1:24" ht="12">
      <c r="A15">
        <v>6</v>
      </c>
      <c r="B15" s="1" t="s">
        <v>109</v>
      </c>
      <c r="C15" s="5">
        <v>16142362</v>
      </c>
      <c r="D15" s="5">
        <v>20876815</v>
      </c>
      <c r="E15" s="5">
        <v>21848901</v>
      </c>
      <c r="F15" s="5">
        <v>24034095</v>
      </c>
      <c r="G15" s="5">
        <v>26783668</v>
      </c>
      <c r="H15" s="5">
        <v>29918872</v>
      </c>
      <c r="I15" s="5">
        <v>35681528</v>
      </c>
      <c r="J15" s="5">
        <v>40286376</v>
      </c>
      <c r="K15" s="5">
        <v>45374887</v>
      </c>
      <c r="L15" s="5">
        <v>47394069</v>
      </c>
      <c r="M15" s="9">
        <v>52035743.96</v>
      </c>
      <c r="N15" s="5">
        <v>56150237</v>
      </c>
      <c r="O15" s="6">
        <v>56903169.01</v>
      </c>
      <c r="P15" s="5">
        <v>63313130.13</v>
      </c>
      <c r="Q15" s="5">
        <v>65157574</v>
      </c>
      <c r="R15" s="5">
        <v>71310119</v>
      </c>
      <c r="S15" s="5">
        <v>74764559</v>
      </c>
      <c r="T15" s="5">
        <v>79926852</v>
      </c>
      <c r="U15" s="18">
        <v>83830063</v>
      </c>
      <c r="V15" s="17">
        <v>92963193.95</v>
      </c>
      <c r="W15" s="24">
        <v>107411114.61</v>
      </c>
      <c r="X15" s="28">
        <v>111739289.27</v>
      </c>
    </row>
    <row r="16" spans="1:14" ht="12">
      <c r="A16">
        <v>7</v>
      </c>
      <c r="B16" s="1" t="s">
        <v>110</v>
      </c>
      <c r="C16" s="5">
        <v>505913</v>
      </c>
      <c r="D16" s="5">
        <v>652337</v>
      </c>
      <c r="E16" s="5">
        <v>707877</v>
      </c>
      <c r="F16" s="3" t="s">
        <v>105</v>
      </c>
      <c r="G16" s="3" t="s">
        <v>105</v>
      </c>
      <c r="H16" s="3" t="s">
        <v>105</v>
      </c>
      <c r="I16" s="3" t="s">
        <v>105</v>
      </c>
      <c r="J16" s="3" t="s">
        <v>105</v>
      </c>
      <c r="K16" s="3" t="s">
        <v>105</v>
      </c>
      <c r="L16" s="3" t="s">
        <v>105</v>
      </c>
      <c r="M16" s="13" t="s">
        <v>105</v>
      </c>
      <c r="N16" s="3" t="s">
        <v>105</v>
      </c>
    </row>
    <row r="17" spans="1:24" ht="12">
      <c r="A17">
        <v>8</v>
      </c>
      <c r="B17" s="1" t="s">
        <v>111</v>
      </c>
      <c r="C17" s="5">
        <v>1876704</v>
      </c>
      <c r="D17" s="5">
        <v>2450182</v>
      </c>
      <c r="E17" s="5">
        <v>2569507</v>
      </c>
      <c r="F17" s="5">
        <v>2841736</v>
      </c>
      <c r="G17" s="5">
        <v>3112424</v>
      </c>
      <c r="H17" s="5">
        <v>3325069</v>
      </c>
      <c r="I17" s="5">
        <v>3767720</v>
      </c>
      <c r="J17" s="5">
        <v>3938959</v>
      </c>
      <c r="K17" s="5">
        <v>4205314</v>
      </c>
      <c r="L17" s="5">
        <v>4307505</v>
      </c>
      <c r="M17" s="9">
        <v>4529061.45</v>
      </c>
      <c r="N17" s="5">
        <v>4715559</v>
      </c>
      <c r="O17" s="6">
        <v>4827208.99</v>
      </c>
      <c r="P17" s="5">
        <v>4653152.65</v>
      </c>
      <c r="Q17" s="5">
        <v>4510239</v>
      </c>
      <c r="R17" s="5">
        <v>4575704</v>
      </c>
      <c r="S17" s="5">
        <v>4817549</v>
      </c>
      <c r="T17" s="5">
        <v>5160541</v>
      </c>
      <c r="U17" s="18">
        <v>5453832</v>
      </c>
      <c r="V17" s="17">
        <v>5931915.05</v>
      </c>
      <c r="W17" s="24">
        <v>6161501.12</v>
      </c>
      <c r="X17" s="28">
        <v>6646666.31</v>
      </c>
    </row>
    <row r="18" spans="1:24" ht="12">
      <c r="A18">
        <v>9</v>
      </c>
      <c r="B18" s="1" t="s">
        <v>112</v>
      </c>
      <c r="C18" s="5">
        <v>927749</v>
      </c>
      <c r="D18" s="5">
        <v>1071969</v>
      </c>
      <c r="E18" s="5">
        <v>1070773</v>
      </c>
      <c r="F18" s="5">
        <v>1174071</v>
      </c>
      <c r="G18" s="5">
        <v>1318870</v>
      </c>
      <c r="H18" s="5">
        <v>1506575</v>
      </c>
      <c r="I18" s="5">
        <v>1714627</v>
      </c>
      <c r="J18" s="5">
        <v>1669334</v>
      </c>
      <c r="K18" s="5">
        <v>1738489</v>
      </c>
      <c r="L18" s="5">
        <v>1972865</v>
      </c>
      <c r="M18" s="9">
        <v>2060337.79</v>
      </c>
      <c r="N18" s="5">
        <v>2237548</v>
      </c>
      <c r="O18" s="6">
        <v>2184506.13</v>
      </c>
      <c r="P18" s="5">
        <v>2215470.75</v>
      </c>
      <c r="Q18" s="5">
        <v>2239862</v>
      </c>
      <c r="R18" s="5">
        <v>2354006</v>
      </c>
      <c r="S18" s="5">
        <v>2379262</v>
      </c>
      <c r="T18" s="5">
        <v>2400803</v>
      </c>
      <c r="U18" s="18">
        <v>2414705</v>
      </c>
      <c r="V18" s="17">
        <v>2879367.4</v>
      </c>
      <c r="W18" s="24">
        <v>3073356.9</v>
      </c>
      <c r="X18" s="28">
        <v>3506392.45</v>
      </c>
    </row>
    <row r="19" spans="1:24" ht="12">
      <c r="A19">
        <v>10</v>
      </c>
      <c r="B19" s="1" t="s">
        <v>113</v>
      </c>
      <c r="C19" s="5">
        <v>3862381</v>
      </c>
      <c r="D19" s="5">
        <v>5442908</v>
      </c>
      <c r="E19" s="5">
        <v>5610045</v>
      </c>
      <c r="F19" s="5">
        <v>6561516</v>
      </c>
      <c r="G19" s="5">
        <v>7449699</v>
      </c>
      <c r="H19" s="5">
        <v>8059837</v>
      </c>
      <c r="I19" s="5">
        <v>9378653</v>
      </c>
      <c r="J19" s="5">
        <v>10535981</v>
      </c>
      <c r="K19" s="5">
        <v>11467866</v>
      </c>
      <c r="L19" s="5">
        <v>14386866</v>
      </c>
      <c r="M19" s="9">
        <v>15152730.23</v>
      </c>
      <c r="N19" s="5">
        <v>16842692</v>
      </c>
      <c r="O19" s="6">
        <v>16680815.95</v>
      </c>
      <c r="P19" s="5">
        <v>17603262.64</v>
      </c>
      <c r="Q19" s="5">
        <v>17379538</v>
      </c>
      <c r="R19" s="5">
        <v>18782480</v>
      </c>
      <c r="S19" s="5">
        <v>19814006</v>
      </c>
      <c r="T19" s="5">
        <v>20669159</v>
      </c>
      <c r="U19" s="18">
        <v>20016277</v>
      </c>
      <c r="V19" s="17">
        <v>22162358.91</v>
      </c>
      <c r="W19" s="24">
        <v>25259183.24</v>
      </c>
      <c r="X19" s="28">
        <v>25411382.87</v>
      </c>
    </row>
    <row r="20" spans="1:14" ht="12">
      <c r="A20">
        <v>11</v>
      </c>
      <c r="B20" s="1" t="s">
        <v>114</v>
      </c>
      <c r="C20" s="3" t="s">
        <v>105</v>
      </c>
      <c r="D20" s="3" t="s">
        <v>105</v>
      </c>
      <c r="E20" s="3" t="s">
        <v>105</v>
      </c>
      <c r="F20" s="3" t="s">
        <v>105</v>
      </c>
      <c r="G20" s="3" t="s">
        <v>105</v>
      </c>
      <c r="H20" s="3" t="s">
        <v>105</v>
      </c>
      <c r="I20" s="3" t="s">
        <v>105</v>
      </c>
      <c r="J20" s="3" t="s">
        <v>105</v>
      </c>
      <c r="K20" s="3" t="s">
        <v>105</v>
      </c>
      <c r="L20" s="3" t="s">
        <v>105</v>
      </c>
      <c r="M20" s="13" t="s">
        <v>105</v>
      </c>
      <c r="N20" s="3" t="s">
        <v>105</v>
      </c>
    </row>
    <row r="21" spans="1:24" ht="12">
      <c r="A21">
        <v>12</v>
      </c>
      <c r="B21" s="1" t="s">
        <v>115</v>
      </c>
      <c r="C21" s="5">
        <v>814102</v>
      </c>
      <c r="D21" s="5">
        <v>885073</v>
      </c>
      <c r="E21" s="5">
        <v>932502</v>
      </c>
      <c r="F21" s="5">
        <v>943826</v>
      </c>
      <c r="G21" s="5">
        <v>939786</v>
      </c>
      <c r="H21" s="5">
        <v>911806</v>
      </c>
      <c r="I21" s="5">
        <v>906166</v>
      </c>
      <c r="J21" s="5">
        <v>931394</v>
      </c>
      <c r="K21" s="5">
        <v>979383</v>
      </c>
      <c r="L21" s="5">
        <v>2097387</v>
      </c>
      <c r="M21" s="9">
        <v>2095501</v>
      </c>
      <c r="N21" s="5">
        <v>1934310</v>
      </c>
      <c r="O21" s="6">
        <v>1551769</v>
      </c>
      <c r="P21" s="5">
        <v>1525508</v>
      </c>
      <c r="Q21" s="5">
        <v>1531469</v>
      </c>
      <c r="R21" s="5">
        <v>1541117</v>
      </c>
      <c r="S21" s="5">
        <v>1579982</v>
      </c>
      <c r="T21" s="5">
        <v>1774625</v>
      </c>
      <c r="U21" s="18">
        <v>1902930</v>
      </c>
      <c r="V21" s="17">
        <v>2457356.52</v>
      </c>
      <c r="W21" s="24">
        <v>2566012</v>
      </c>
      <c r="X21" s="28">
        <v>2781320.2</v>
      </c>
    </row>
    <row r="22" spans="1:24" ht="12">
      <c r="A22">
        <v>13</v>
      </c>
      <c r="B22" s="1" t="s">
        <v>116</v>
      </c>
      <c r="C22" s="5">
        <v>452097</v>
      </c>
      <c r="D22" s="5">
        <v>693671</v>
      </c>
      <c r="E22" s="5">
        <v>634848</v>
      </c>
      <c r="F22" s="5">
        <v>672968</v>
      </c>
      <c r="G22" s="5">
        <v>726344</v>
      </c>
      <c r="H22" s="5">
        <v>839521</v>
      </c>
      <c r="I22" s="5">
        <v>935634</v>
      </c>
      <c r="J22" s="5">
        <v>909455</v>
      </c>
      <c r="K22" s="5">
        <v>1050305</v>
      </c>
      <c r="L22" s="5">
        <v>1118534</v>
      </c>
      <c r="M22" s="9">
        <v>1244805.07</v>
      </c>
      <c r="N22" s="5">
        <v>1115191</v>
      </c>
      <c r="O22" s="6">
        <v>956526.36</v>
      </c>
      <c r="P22" s="5">
        <v>889704</v>
      </c>
      <c r="Q22" s="5">
        <v>950363</v>
      </c>
      <c r="R22" s="5">
        <v>968327</v>
      </c>
      <c r="S22" s="5">
        <v>1084122</v>
      </c>
      <c r="T22" s="5">
        <v>1224442</v>
      </c>
      <c r="U22" s="18">
        <v>1283710</v>
      </c>
      <c r="V22" s="17">
        <v>1610073</v>
      </c>
      <c r="W22" s="24">
        <v>1923459.56</v>
      </c>
      <c r="X22" s="28">
        <v>2080821.08</v>
      </c>
    </row>
    <row r="23" spans="1:24" ht="12">
      <c r="A23">
        <v>14</v>
      </c>
      <c r="B23" s="1" t="s">
        <v>117</v>
      </c>
      <c r="C23" s="5">
        <v>1139223</v>
      </c>
      <c r="D23" s="5">
        <v>1488245</v>
      </c>
      <c r="E23" s="5">
        <v>1569944</v>
      </c>
      <c r="F23" s="5">
        <v>2047093</v>
      </c>
      <c r="G23" s="5">
        <v>2391617</v>
      </c>
      <c r="H23" s="5">
        <v>2636203</v>
      </c>
      <c r="I23" s="5">
        <v>3026992</v>
      </c>
      <c r="J23" s="5">
        <v>3170651</v>
      </c>
      <c r="K23" s="5">
        <v>3453658</v>
      </c>
      <c r="L23" s="5">
        <v>3677817</v>
      </c>
      <c r="M23" s="9">
        <v>4005654.89</v>
      </c>
      <c r="N23" s="5">
        <v>4321395</v>
      </c>
      <c r="O23" s="6">
        <v>4206005.7</v>
      </c>
      <c r="P23" s="5">
        <v>4528860.26</v>
      </c>
      <c r="Q23" s="5">
        <v>4420894</v>
      </c>
      <c r="R23" s="5">
        <v>4786179</v>
      </c>
      <c r="S23" s="5">
        <v>5042428</v>
      </c>
      <c r="T23" s="5">
        <v>5619012</v>
      </c>
      <c r="U23" s="18">
        <v>5490454</v>
      </c>
      <c r="V23" s="17">
        <v>6003036.18</v>
      </c>
      <c r="W23" s="24">
        <v>5694965.67</v>
      </c>
      <c r="X23" s="28">
        <v>6038875.07</v>
      </c>
    </row>
    <row r="24" spans="1:24" ht="12">
      <c r="A24">
        <v>15</v>
      </c>
      <c r="B24" s="1" t="s">
        <v>118</v>
      </c>
      <c r="C24" s="5">
        <v>803872</v>
      </c>
      <c r="D24" s="5">
        <v>1161256</v>
      </c>
      <c r="E24" s="5">
        <v>1191689</v>
      </c>
      <c r="F24" s="5">
        <v>1356635</v>
      </c>
      <c r="G24" s="5">
        <v>1709210</v>
      </c>
      <c r="H24" s="5">
        <v>2010839</v>
      </c>
      <c r="I24" s="5">
        <v>2311130</v>
      </c>
      <c r="J24" s="5">
        <v>2277171</v>
      </c>
      <c r="K24" s="5">
        <v>2377710</v>
      </c>
      <c r="L24" s="5">
        <v>2563486</v>
      </c>
      <c r="M24" s="9">
        <v>2916644.58</v>
      </c>
      <c r="N24" s="5">
        <v>2988290</v>
      </c>
      <c r="O24" s="6">
        <v>2474798.49</v>
      </c>
      <c r="P24" s="5">
        <v>2711277</v>
      </c>
      <c r="Q24" s="5">
        <v>2711089</v>
      </c>
      <c r="R24" s="5">
        <v>2837919</v>
      </c>
      <c r="S24" s="5">
        <v>2986257</v>
      </c>
      <c r="T24" s="5">
        <v>3285718</v>
      </c>
      <c r="U24" s="18">
        <v>3173654</v>
      </c>
      <c r="V24" s="17">
        <v>3981420.52</v>
      </c>
      <c r="W24" s="24">
        <v>4158799.91</v>
      </c>
      <c r="X24" s="28">
        <v>3742095.69</v>
      </c>
    </row>
    <row r="25" spans="1:24" ht="12">
      <c r="A25">
        <v>16</v>
      </c>
      <c r="B25" s="1" t="s">
        <v>119</v>
      </c>
      <c r="C25" s="5">
        <v>539773</v>
      </c>
      <c r="D25" s="5">
        <v>758065</v>
      </c>
      <c r="E25" s="5">
        <v>790294</v>
      </c>
      <c r="F25" s="5">
        <v>953848</v>
      </c>
      <c r="G25" s="5">
        <v>1089832</v>
      </c>
      <c r="H25" s="5">
        <v>1197740</v>
      </c>
      <c r="I25" s="5">
        <v>1335820</v>
      </c>
      <c r="J25" s="5">
        <v>1502777</v>
      </c>
      <c r="K25" s="5">
        <v>1700151</v>
      </c>
      <c r="L25" s="5">
        <v>1933676</v>
      </c>
      <c r="M25" s="9">
        <v>2135838.7</v>
      </c>
      <c r="N25" s="5">
        <v>2448895</v>
      </c>
      <c r="O25" s="6">
        <v>2321521.15</v>
      </c>
      <c r="P25" s="5">
        <v>2503011.15</v>
      </c>
      <c r="Q25" s="5">
        <v>2627704</v>
      </c>
      <c r="R25" s="5">
        <v>3067913</v>
      </c>
      <c r="S25" s="5">
        <v>3131275</v>
      </c>
      <c r="T25" s="5">
        <v>3114805</v>
      </c>
      <c r="U25" s="18">
        <v>3113067</v>
      </c>
      <c r="V25" s="17">
        <v>3521106.34</v>
      </c>
      <c r="W25" s="24">
        <v>4220961.27</v>
      </c>
      <c r="X25" s="28">
        <v>4327555.52</v>
      </c>
    </row>
    <row r="26" spans="1:24" ht="12">
      <c r="A26">
        <v>17</v>
      </c>
      <c r="B26" s="1" t="s">
        <v>120</v>
      </c>
      <c r="C26" s="5">
        <v>14827708</v>
      </c>
      <c r="D26" s="5">
        <v>18953088</v>
      </c>
      <c r="E26" s="5">
        <v>19181772</v>
      </c>
      <c r="F26" s="5">
        <v>21190822</v>
      </c>
      <c r="G26" s="5">
        <v>22424255</v>
      </c>
      <c r="H26" s="5">
        <v>24007979</v>
      </c>
      <c r="I26" s="5">
        <v>28282066</v>
      </c>
      <c r="J26" s="5">
        <v>29759530</v>
      </c>
      <c r="K26" s="5">
        <v>32681714</v>
      </c>
      <c r="L26" s="5">
        <v>34189782</v>
      </c>
      <c r="M26" s="9">
        <v>37070227.28</v>
      </c>
      <c r="N26" s="5">
        <v>40338874</v>
      </c>
      <c r="O26" s="6">
        <v>40663547.81</v>
      </c>
      <c r="P26" s="5">
        <v>45279816.79</v>
      </c>
      <c r="Q26" s="5">
        <v>45444950</v>
      </c>
      <c r="R26" s="5">
        <v>50723913</v>
      </c>
      <c r="S26" s="5">
        <v>52582300</v>
      </c>
      <c r="T26" s="5">
        <v>57192005</v>
      </c>
      <c r="U26" s="18">
        <v>58659667</v>
      </c>
      <c r="V26" s="17">
        <v>66746049.67</v>
      </c>
      <c r="W26" s="24">
        <v>71767440.04</v>
      </c>
      <c r="X26" s="28">
        <v>78301743.59</v>
      </c>
    </row>
    <row r="27" spans="1:24" ht="12">
      <c r="A27">
        <v>18</v>
      </c>
      <c r="B27" s="1" t="s">
        <v>121</v>
      </c>
      <c r="C27" s="5">
        <v>806193</v>
      </c>
      <c r="D27" s="5">
        <v>1261124</v>
      </c>
      <c r="E27" s="5">
        <v>1312442</v>
      </c>
      <c r="F27" s="5">
        <v>1564490</v>
      </c>
      <c r="G27" s="5">
        <v>1783337</v>
      </c>
      <c r="H27" s="5">
        <v>2208740</v>
      </c>
      <c r="I27" s="5">
        <v>2536010</v>
      </c>
      <c r="J27" s="5">
        <v>2991325</v>
      </c>
      <c r="K27" s="5">
        <v>3341396</v>
      </c>
      <c r="L27" s="5">
        <v>3547937</v>
      </c>
      <c r="M27" s="9">
        <v>3906130.36</v>
      </c>
      <c r="N27" s="5">
        <v>4078191</v>
      </c>
      <c r="O27" s="6">
        <v>3789273.22</v>
      </c>
      <c r="P27" s="5">
        <v>4456238.24</v>
      </c>
      <c r="Q27" s="5">
        <v>4487614</v>
      </c>
      <c r="R27" s="5">
        <v>5291680</v>
      </c>
      <c r="S27" s="5">
        <v>5436575</v>
      </c>
      <c r="T27" s="5">
        <v>6244816</v>
      </c>
      <c r="U27" s="18">
        <v>6355949</v>
      </c>
      <c r="V27" s="17">
        <v>7097075.4399999995</v>
      </c>
      <c r="W27" s="24">
        <v>7967043.03</v>
      </c>
      <c r="X27" s="28">
        <v>7949488.56</v>
      </c>
    </row>
    <row r="28" spans="1:24" ht="12">
      <c r="A28">
        <v>19</v>
      </c>
      <c r="B28" s="1" t="s">
        <v>122</v>
      </c>
      <c r="C28" s="5">
        <v>2777195</v>
      </c>
      <c r="D28" s="5">
        <v>3637849</v>
      </c>
      <c r="E28" s="5">
        <v>3609100</v>
      </c>
      <c r="F28" s="5">
        <v>4143362</v>
      </c>
      <c r="G28" s="5">
        <v>4652746</v>
      </c>
      <c r="H28" s="5">
        <v>5167849</v>
      </c>
      <c r="I28" s="5">
        <v>6031880</v>
      </c>
      <c r="J28" s="5">
        <v>6397807</v>
      </c>
      <c r="K28" s="5">
        <v>6954166</v>
      </c>
      <c r="L28" s="5">
        <v>7137394</v>
      </c>
      <c r="M28" s="9">
        <v>8135612</v>
      </c>
      <c r="N28" s="5">
        <v>8876704</v>
      </c>
      <c r="O28" s="6">
        <v>9134451</v>
      </c>
      <c r="P28" s="5">
        <v>9337389</v>
      </c>
      <c r="Q28" s="5">
        <v>9312748</v>
      </c>
      <c r="R28" s="5">
        <v>10043560</v>
      </c>
      <c r="S28" s="5">
        <v>10291144</v>
      </c>
      <c r="T28" s="5">
        <v>11267811</v>
      </c>
      <c r="U28" s="18">
        <v>11748806</v>
      </c>
      <c r="V28" s="17">
        <v>13318962.58</v>
      </c>
      <c r="W28" s="24">
        <v>13719340</v>
      </c>
      <c r="X28" s="28">
        <v>14649536.62</v>
      </c>
    </row>
    <row r="29" spans="1:24" ht="12">
      <c r="A29">
        <v>20</v>
      </c>
      <c r="B29" s="1" t="s">
        <v>123</v>
      </c>
      <c r="C29" s="5">
        <v>413276</v>
      </c>
      <c r="D29" s="5">
        <v>588486</v>
      </c>
      <c r="E29" s="5">
        <v>538246</v>
      </c>
      <c r="F29" s="5">
        <v>570290</v>
      </c>
      <c r="G29" s="5">
        <v>629188</v>
      </c>
      <c r="H29" s="5">
        <v>703077</v>
      </c>
      <c r="I29" s="5">
        <v>804204</v>
      </c>
      <c r="J29" s="5">
        <v>889706</v>
      </c>
      <c r="K29" s="5">
        <v>954563</v>
      </c>
      <c r="L29" s="5">
        <v>1096884</v>
      </c>
      <c r="M29" s="9">
        <v>1139678.97</v>
      </c>
      <c r="N29" s="5">
        <v>1344735</v>
      </c>
      <c r="O29" s="6">
        <v>1337509.71</v>
      </c>
      <c r="P29" s="5">
        <v>1237974.07</v>
      </c>
      <c r="Q29" s="5">
        <v>1181740</v>
      </c>
      <c r="R29" s="5">
        <v>1298342</v>
      </c>
      <c r="S29" s="5">
        <v>1370783</v>
      </c>
      <c r="T29" s="5">
        <v>1375666</v>
      </c>
      <c r="U29" s="18">
        <v>1319460</v>
      </c>
      <c r="V29" s="17">
        <v>1858000</v>
      </c>
      <c r="W29" s="24">
        <v>1901615.75</v>
      </c>
      <c r="X29" s="28">
        <v>1859769.21</v>
      </c>
    </row>
    <row r="30" spans="1:24" ht="12">
      <c r="A30">
        <v>21</v>
      </c>
      <c r="B30" s="1" t="s">
        <v>124</v>
      </c>
      <c r="C30" s="5">
        <v>5146100</v>
      </c>
      <c r="D30" s="5">
        <v>7138301</v>
      </c>
      <c r="E30" s="5">
        <v>7497737</v>
      </c>
      <c r="F30" s="5">
        <v>8390006</v>
      </c>
      <c r="G30" s="5">
        <v>9391722</v>
      </c>
      <c r="H30" s="5">
        <v>10452118</v>
      </c>
      <c r="I30" s="5">
        <v>12242666</v>
      </c>
      <c r="J30" s="5">
        <v>13040391</v>
      </c>
      <c r="K30" s="5">
        <v>14386883</v>
      </c>
      <c r="L30" s="5">
        <v>14776466</v>
      </c>
      <c r="M30" s="9">
        <v>15959137.95</v>
      </c>
      <c r="N30" s="5">
        <v>17844549</v>
      </c>
      <c r="O30" s="6">
        <v>17703278.93</v>
      </c>
      <c r="P30" s="5">
        <v>18850108.09</v>
      </c>
      <c r="Q30" s="5">
        <v>18489156</v>
      </c>
      <c r="R30" s="5">
        <v>20596569</v>
      </c>
      <c r="S30" s="5">
        <v>21105501</v>
      </c>
      <c r="T30" s="5">
        <v>22245910</v>
      </c>
      <c r="U30" s="18">
        <v>22833648</v>
      </c>
      <c r="V30" s="17">
        <v>25965510.8</v>
      </c>
      <c r="W30" s="24">
        <v>26603269.41</v>
      </c>
      <c r="X30" s="28">
        <v>28407794.95</v>
      </c>
    </row>
    <row r="31" spans="1:24" ht="12">
      <c r="A31">
        <v>22</v>
      </c>
      <c r="B31" s="1" t="s">
        <v>125</v>
      </c>
      <c r="C31" s="5">
        <v>1444895</v>
      </c>
      <c r="D31" s="5">
        <v>2173244</v>
      </c>
      <c r="E31" s="5">
        <v>2234027</v>
      </c>
      <c r="F31" s="5">
        <v>2687487</v>
      </c>
      <c r="G31" s="5">
        <v>2998200</v>
      </c>
      <c r="H31" s="5">
        <v>3554645</v>
      </c>
      <c r="I31" s="5">
        <v>4301372</v>
      </c>
      <c r="J31" s="5">
        <v>4608611</v>
      </c>
      <c r="K31" s="5">
        <v>5396510</v>
      </c>
      <c r="L31" s="5">
        <v>5672677</v>
      </c>
      <c r="M31" s="9">
        <v>6269012.97</v>
      </c>
      <c r="N31" s="5">
        <v>6336324</v>
      </c>
      <c r="O31" s="6">
        <v>6034276.42</v>
      </c>
      <c r="P31" s="5">
        <v>7092937.09</v>
      </c>
      <c r="Q31" s="5">
        <v>7232769</v>
      </c>
      <c r="R31" s="5">
        <v>8665627</v>
      </c>
      <c r="S31" s="5">
        <v>9304087</v>
      </c>
      <c r="T31" s="5">
        <v>11481669</v>
      </c>
      <c r="U31" s="18">
        <v>12352300</v>
      </c>
      <c r="V31" s="17">
        <v>15161366.74</v>
      </c>
      <c r="W31" s="24">
        <v>16639742.99</v>
      </c>
      <c r="X31" s="28">
        <v>18300843.03</v>
      </c>
    </row>
    <row r="32" spans="1:24" ht="12">
      <c r="A32">
        <v>23</v>
      </c>
      <c r="B32" s="1" t="s">
        <v>126</v>
      </c>
      <c r="C32" s="5">
        <v>1231312</v>
      </c>
      <c r="D32" s="5">
        <v>1536509</v>
      </c>
      <c r="E32" s="5">
        <v>1543049</v>
      </c>
      <c r="F32" s="5">
        <v>1628226</v>
      </c>
      <c r="G32" s="5">
        <v>1955647</v>
      </c>
      <c r="H32" s="5">
        <v>2041552</v>
      </c>
      <c r="I32" s="5">
        <v>2272712</v>
      </c>
      <c r="J32" s="5">
        <v>2340130</v>
      </c>
      <c r="K32" s="5">
        <v>2537194</v>
      </c>
      <c r="L32" s="5">
        <v>3339295</v>
      </c>
      <c r="M32" s="9">
        <v>3497033.83</v>
      </c>
      <c r="N32" s="5">
        <v>3644084</v>
      </c>
      <c r="O32" s="6">
        <v>3667407.7</v>
      </c>
      <c r="P32" s="5">
        <v>3852457.07</v>
      </c>
      <c r="Q32" s="5">
        <v>3895281</v>
      </c>
      <c r="R32" s="5">
        <v>4098404</v>
      </c>
      <c r="S32" s="5">
        <v>4336756</v>
      </c>
      <c r="T32" s="5">
        <v>4749610</v>
      </c>
      <c r="U32" s="18">
        <v>5180626</v>
      </c>
      <c r="V32" s="17">
        <v>6384775.25</v>
      </c>
      <c r="W32" s="24">
        <v>6853975.93</v>
      </c>
      <c r="X32" s="28">
        <v>7574934.07</v>
      </c>
    </row>
    <row r="33" spans="1:24" ht="12">
      <c r="A33">
        <v>24</v>
      </c>
      <c r="B33" s="1" t="s">
        <v>127</v>
      </c>
      <c r="C33" s="5">
        <v>1761255</v>
      </c>
      <c r="D33" s="5">
        <v>2297513</v>
      </c>
      <c r="E33" s="5">
        <v>2439622</v>
      </c>
      <c r="F33" s="5">
        <v>2886059</v>
      </c>
      <c r="G33" s="5">
        <v>3291818</v>
      </c>
      <c r="H33" s="5">
        <v>3671291</v>
      </c>
      <c r="I33" s="5">
        <v>4177548</v>
      </c>
      <c r="J33" s="5">
        <v>4571228</v>
      </c>
      <c r="K33" s="5">
        <v>4777280</v>
      </c>
      <c r="L33" s="5">
        <v>4898713</v>
      </c>
      <c r="M33" s="9">
        <v>5168180.34</v>
      </c>
      <c r="N33" s="5">
        <v>5438731</v>
      </c>
      <c r="O33" s="6">
        <v>5340175.21</v>
      </c>
      <c r="P33" s="5">
        <v>5684063.49</v>
      </c>
      <c r="Q33" s="5">
        <v>5628305</v>
      </c>
      <c r="R33" s="5">
        <v>6112779</v>
      </c>
      <c r="S33" s="5">
        <v>6241381</v>
      </c>
      <c r="T33" s="5">
        <v>6630012</v>
      </c>
      <c r="U33" s="18">
        <v>6825745</v>
      </c>
      <c r="V33" s="17">
        <v>8144831.4</v>
      </c>
      <c r="W33" s="24">
        <v>8371069.75</v>
      </c>
      <c r="X33" s="28">
        <v>9223018.94</v>
      </c>
    </row>
    <row r="34" spans="1:24" ht="12">
      <c r="A34">
        <v>25</v>
      </c>
      <c r="B34" s="1" t="s">
        <v>128</v>
      </c>
      <c r="C34" s="5">
        <v>14928758</v>
      </c>
      <c r="D34" s="5">
        <v>20238175</v>
      </c>
      <c r="E34" s="5">
        <v>20840465</v>
      </c>
      <c r="F34" s="5">
        <v>24802051</v>
      </c>
      <c r="G34" s="5">
        <v>27221609</v>
      </c>
      <c r="H34" s="5">
        <v>29592903</v>
      </c>
      <c r="I34" s="5">
        <v>35797804</v>
      </c>
      <c r="J34" s="5">
        <v>38386993</v>
      </c>
      <c r="K34" s="5">
        <v>43296002</v>
      </c>
      <c r="L34" s="5">
        <v>47665573</v>
      </c>
      <c r="M34" s="9">
        <v>52866187.34</v>
      </c>
      <c r="N34" s="5">
        <v>58567182</v>
      </c>
      <c r="O34" s="6">
        <v>58524165.77</v>
      </c>
      <c r="P34" s="5">
        <v>64462060.52</v>
      </c>
      <c r="Q34" s="5">
        <v>65551706</v>
      </c>
      <c r="R34" s="5">
        <v>71190938</v>
      </c>
      <c r="S34" s="5">
        <v>72341882</v>
      </c>
      <c r="T34" s="5">
        <v>79003275</v>
      </c>
      <c r="U34" s="18">
        <v>82605229</v>
      </c>
      <c r="V34" s="17">
        <v>93064248</v>
      </c>
      <c r="W34" s="24">
        <v>103661855.42</v>
      </c>
      <c r="X34" s="28">
        <v>102980180.54</v>
      </c>
    </row>
    <row r="35" spans="1:24" ht="12">
      <c r="A35">
        <v>26</v>
      </c>
      <c r="B35" s="1" t="s">
        <v>129</v>
      </c>
      <c r="C35" s="5">
        <v>20558418</v>
      </c>
      <c r="D35" s="5">
        <v>27112036</v>
      </c>
      <c r="E35" s="5">
        <v>28281788</v>
      </c>
      <c r="F35" s="5">
        <v>33512278</v>
      </c>
      <c r="G35" s="5">
        <v>38126772</v>
      </c>
      <c r="H35" s="5">
        <v>41039619</v>
      </c>
      <c r="I35" s="5">
        <v>48294354</v>
      </c>
      <c r="J35" s="5">
        <v>51398806</v>
      </c>
      <c r="K35" s="5">
        <v>56480147</v>
      </c>
      <c r="L35" s="5">
        <v>60173480</v>
      </c>
      <c r="M35" s="9">
        <v>65911139.8</v>
      </c>
      <c r="N35" s="5">
        <v>71347628</v>
      </c>
      <c r="O35" s="6">
        <v>71058778.67</v>
      </c>
      <c r="P35" s="5">
        <v>77086651.01</v>
      </c>
      <c r="Q35" s="5">
        <v>75296449</v>
      </c>
      <c r="R35" s="5">
        <v>86767725</v>
      </c>
      <c r="S35" s="5">
        <v>89374239</v>
      </c>
      <c r="T35" s="5">
        <v>100624874</v>
      </c>
      <c r="U35" s="18">
        <v>102842635</v>
      </c>
      <c r="V35" s="17">
        <v>114279468.59</v>
      </c>
      <c r="W35" s="24">
        <v>124410096.56</v>
      </c>
      <c r="X35" s="28">
        <v>126493242.48</v>
      </c>
    </row>
    <row r="36" spans="1:24" ht="12">
      <c r="A36">
        <v>27</v>
      </c>
      <c r="B36" s="1" t="s">
        <v>130</v>
      </c>
      <c r="C36" s="5">
        <v>566526</v>
      </c>
      <c r="D36" s="5">
        <v>727121</v>
      </c>
      <c r="E36" s="5">
        <v>756119</v>
      </c>
      <c r="F36" s="5">
        <v>881426</v>
      </c>
      <c r="G36" s="5">
        <v>1004917</v>
      </c>
      <c r="H36" s="5">
        <v>1087192</v>
      </c>
      <c r="I36" s="5">
        <v>1291733</v>
      </c>
      <c r="J36" s="5">
        <v>1423264</v>
      </c>
      <c r="K36" s="5">
        <v>1513337</v>
      </c>
      <c r="L36" s="5">
        <v>1718950</v>
      </c>
      <c r="M36" s="9">
        <v>1795377.79</v>
      </c>
      <c r="N36" s="5">
        <v>1978127</v>
      </c>
      <c r="O36" s="6">
        <v>2003365.22</v>
      </c>
      <c r="P36" s="5">
        <v>2042058.71</v>
      </c>
      <c r="Q36" s="5">
        <v>2048621</v>
      </c>
      <c r="R36" s="5">
        <v>2002167</v>
      </c>
      <c r="S36" s="5">
        <v>1979532</v>
      </c>
      <c r="T36" s="5">
        <v>1995039</v>
      </c>
      <c r="U36" s="18">
        <v>2051132</v>
      </c>
      <c r="V36" s="17">
        <v>2496997.09</v>
      </c>
      <c r="W36" s="24">
        <v>2563524.91</v>
      </c>
      <c r="X36" s="28">
        <v>2590019.81</v>
      </c>
    </row>
    <row r="37" spans="1:24" ht="12">
      <c r="A37">
        <v>28</v>
      </c>
      <c r="B37" s="1" t="s">
        <v>131</v>
      </c>
      <c r="C37" s="5">
        <v>4463600</v>
      </c>
      <c r="D37" s="5">
        <v>5925919</v>
      </c>
      <c r="E37" s="5">
        <v>5993191</v>
      </c>
      <c r="F37" s="5">
        <v>6875396</v>
      </c>
      <c r="G37" s="5">
        <v>7514477</v>
      </c>
      <c r="H37" s="5">
        <v>8218566</v>
      </c>
      <c r="I37" s="5">
        <v>9272958</v>
      </c>
      <c r="J37" s="5">
        <v>9486476</v>
      </c>
      <c r="K37" s="5">
        <v>9314748</v>
      </c>
      <c r="L37" s="5">
        <v>10759941</v>
      </c>
      <c r="M37" s="9">
        <v>11463452.3</v>
      </c>
      <c r="N37" s="5">
        <v>12442725</v>
      </c>
      <c r="O37" s="6">
        <v>12912006.45</v>
      </c>
      <c r="P37" s="5">
        <v>14033807.34</v>
      </c>
      <c r="Q37" s="5">
        <v>13859867</v>
      </c>
      <c r="R37" s="5">
        <v>15695299</v>
      </c>
      <c r="S37" s="5">
        <v>16028199</v>
      </c>
      <c r="T37" s="5">
        <v>18826317</v>
      </c>
      <c r="U37" s="18">
        <v>20305770</v>
      </c>
      <c r="V37" s="17">
        <v>23426796.669999998</v>
      </c>
      <c r="W37" s="24">
        <v>24188625.74</v>
      </c>
      <c r="X37" s="28">
        <v>26108625.01</v>
      </c>
    </row>
    <row r="38" spans="1:24" ht="12">
      <c r="A38">
        <v>29</v>
      </c>
      <c r="B38" s="1" t="s">
        <v>132</v>
      </c>
      <c r="C38" s="5">
        <v>1519116</v>
      </c>
      <c r="D38" s="5">
        <v>1953181</v>
      </c>
      <c r="E38" s="5">
        <v>2137250</v>
      </c>
      <c r="F38" s="5">
        <v>2338703</v>
      </c>
      <c r="G38" s="5">
        <v>2535348</v>
      </c>
      <c r="H38" s="5">
        <v>2597365</v>
      </c>
      <c r="I38" s="5">
        <v>3097875</v>
      </c>
      <c r="J38" s="5">
        <v>3670975</v>
      </c>
      <c r="K38" s="5">
        <v>4099999</v>
      </c>
      <c r="L38" s="5">
        <v>4201796</v>
      </c>
      <c r="M38" s="9">
        <v>4363807.07</v>
      </c>
      <c r="N38" s="5">
        <v>4687826</v>
      </c>
      <c r="O38" s="6">
        <v>4509595.61</v>
      </c>
      <c r="P38" s="5">
        <v>4945873.46</v>
      </c>
      <c r="Q38" s="5">
        <v>4942642</v>
      </c>
      <c r="R38" s="5">
        <v>5021903</v>
      </c>
      <c r="S38" s="5">
        <v>5128291</v>
      </c>
      <c r="T38" s="5">
        <v>5250646</v>
      </c>
      <c r="U38" s="18">
        <v>5484507</v>
      </c>
      <c r="V38" s="17">
        <v>5866267.12</v>
      </c>
      <c r="W38" s="24">
        <v>6653121.65</v>
      </c>
      <c r="X38" s="28">
        <v>6886065.56</v>
      </c>
    </row>
    <row r="39" spans="1:24" ht="12">
      <c r="A39">
        <v>30</v>
      </c>
      <c r="B39" s="1" t="s">
        <v>133</v>
      </c>
      <c r="C39" s="5">
        <v>11632788</v>
      </c>
      <c r="D39" s="5">
        <v>14519447</v>
      </c>
      <c r="E39" s="5">
        <v>15121040</v>
      </c>
      <c r="F39" s="5">
        <v>18292150</v>
      </c>
      <c r="G39" s="5">
        <v>20625465</v>
      </c>
      <c r="H39" s="5">
        <v>22584273</v>
      </c>
      <c r="I39" s="5">
        <v>26451621</v>
      </c>
      <c r="J39" s="5">
        <v>30102535</v>
      </c>
      <c r="K39" s="5">
        <v>33574176</v>
      </c>
      <c r="L39" s="5">
        <v>36218288</v>
      </c>
      <c r="M39" s="9">
        <v>39070482.1</v>
      </c>
      <c r="N39" s="5">
        <v>42091888</v>
      </c>
      <c r="O39" s="6">
        <v>42596306.74</v>
      </c>
      <c r="P39" s="5">
        <v>47114791.99</v>
      </c>
      <c r="Q39" s="5">
        <v>46150568</v>
      </c>
      <c r="R39" s="5">
        <v>49697074</v>
      </c>
      <c r="S39" s="5">
        <v>50686819</v>
      </c>
      <c r="T39" s="5">
        <v>57845950</v>
      </c>
      <c r="U39" s="18">
        <v>59463014</v>
      </c>
      <c r="V39" s="17">
        <v>64948262.45999999</v>
      </c>
      <c r="W39" s="24">
        <v>71218498.28</v>
      </c>
      <c r="X39" s="28">
        <v>68152325.9</v>
      </c>
    </row>
    <row r="40" spans="1:24" ht="12">
      <c r="A40">
        <v>31</v>
      </c>
      <c r="B40" s="1" t="s">
        <v>134</v>
      </c>
      <c r="C40" s="5">
        <v>1016394</v>
      </c>
      <c r="D40" s="5">
        <v>1345955</v>
      </c>
      <c r="E40" s="5">
        <v>1409320</v>
      </c>
      <c r="F40" s="5">
        <v>1572628</v>
      </c>
      <c r="G40" s="5">
        <v>1698583</v>
      </c>
      <c r="H40" s="5">
        <v>1874268</v>
      </c>
      <c r="I40" s="5">
        <v>2176723</v>
      </c>
      <c r="J40" s="5">
        <v>2352193</v>
      </c>
      <c r="K40" s="5">
        <v>2517714</v>
      </c>
      <c r="L40" s="5">
        <v>2713499</v>
      </c>
      <c r="M40" s="9">
        <v>2839296.44</v>
      </c>
      <c r="N40" s="5">
        <v>2988467</v>
      </c>
      <c r="O40" s="6">
        <v>3247901.6</v>
      </c>
      <c r="P40" s="5">
        <v>2995892.35</v>
      </c>
      <c r="Q40" s="5">
        <v>3004706</v>
      </c>
      <c r="R40" s="5">
        <v>3389448</v>
      </c>
      <c r="S40" s="5">
        <v>3481441</v>
      </c>
      <c r="T40" s="5">
        <v>3719296</v>
      </c>
      <c r="U40" s="18">
        <v>3989670</v>
      </c>
      <c r="V40" s="17">
        <v>4461310.21</v>
      </c>
      <c r="W40" s="24">
        <v>4897340.71</v>
      </c>
      <c r="X40" s="28">
        <v>5256151.68</v>
      </c>
    </row>
    <row r="41" spans="1:24" ht="12">
      <c r="A41">
        <v>32</v>
      </c>
      <c r="B41" s="1" t="s">
        <v>135</v>
      </c>
      <c r="C41" s="5">
        <v>15153236</v>
      </c>
      <c r="D41" s="5">
        <v>20165289</v>
      </c>
      <c r="E41" s="5">
        <v>19683198</v>
      </c>
      <c r="F41" s="5">
        <v>23444144</v>
      </c>
      <c r="G41" s="5">
        <v>27122292</v>
      </c>
      <c r="H41" s="5">
        <v>29041887</v>
      </c>
      <c r="I41" s="5">
        <v>33512886</v>
      </c>
      <c r="J41" s="5">
        <v>33844361</v>
      </c>
      <c r="K41" s="5">
        <v>34604289</v>
      </c>
      <c r="L41" s="5">
        <v>36205397</v>
      </c>
      <c r="M41" s="9">
        <v>37768842.12</v>
      </c>
      <c r="N41" s="5">
        <v>41650945</v>
      </c>
      <c r="O41" s="6">
        <v>40419379.8</v>
      </c>
      <c r="P41" s="5">
        <v>48970860.39</v>
      </c>
      <c r="Q41" s="5">
        <v>44599522</v>
      </c>
      <c r="R41" s="5">
        <v>52901306</v>
      </c>
      <c r="S41" s="5">
        <v>55474922</v>
      </c>
      <c r="T41" s="5">
        <v>63138404</v>
      </c>
      <c r="U41" s="18">
        <v>64918537</v>
      </c>
      <c r="V41" s="17">
        <v>76539112.12</v>
      </c>
      <c r="W41" s="24">
        <v>78253352.21</v>
      </c>
      <c r="X41" s="28">
        <v>80132261.67</v>
      </c>
    </row>
    <row r="42" spans="1:24" ht="12">
      <c r="A42">
        <v>33</v>
      </c>
      <c r="B42" s="1" t="s">
        <v>136</v>
      </c>
      <c r="C42" s="5">
        <v>7978905</v>
      </c>
      <c r="D42" s="5">
        <v>10559239</v>
      </c>
      <c r="E42" s="5">
        <v>10796714</v>
      </c>
      <c r="F42" s="5">
        <v>12486079</v>
      </c>
      <c r="G42" s="5">
        <v>13935048</v>
      </c>
      <c r="H42" s="5">
        <v>14945617</v>
      </c>
      <c r="I42" s="5">
        <v>17558881</v>
      </c>
      <c r="J42" s="5">
        <v>18655533</v>
      </c>
      <c r="K42" s="5">
        <v>19974555</v>
      </c>
      <c r="L42" s="5">
        <v>20225259</v>
      </c>
      <c r="M42" s="9">
        <v>21882710.93</v>
      </c>
      <c r="N42" s="5">
        <v>23984861</v>
      </c>
      <c r="O42" s="6">
        <v>22767484.79</v>
      </c>
      <c r="P42" s="5">
        <v>25554720.18</v>
      </c>
      <c r="Q42" s="5">
        <v>25228308</v>
      </c>
      <c r="R42" s="5">
        <v>28121933</v>
      </c>
      <c r="S42" s="5">
        <v>29376673</v>
      </c>
      <c r="T42" s="5">
        <v>32411476</v>
      </c>
      <c r="U42" s="18">
        <v>33735912</v>
      </c>
      <c r="V42" s="17">
        <v>38627228.6</v>
      </c>
      <c r="W42" s="24">
        <v>39620847.08</v>
      </c>
      <c r="X42" s="28">
        <v>42700791.98</v>
      </c>
    </row>
    <row r="43" spans="1:24" ht="12">
      <c r="A43">
        <v>34</v>
      </c>
      <c r="B43" s="1" t="s">
        <v>137</v>
      </c>
      <c r="C43" s="3" t="s">
        <v>105</v>
      </c>
      <c r="D43" s="3" t="s">
        <v>105</v>
      </c>
      <c r="E43" s="3" t="s">
        <v>105</v>
      </c>
      <c r="F43" s="3" t="s">
        <v>105</v>
      </c>
      <c r="G43" s="5">
        <v>3181583</v>
      </c>
      <c r="H43" s="5">
        <v>3750865</v>
      </c>
      <c r="I43" s="5">
        <v>4306576</v>
      </c>
      <c r="J43" s="5">
        <v>4604837</v>
      </c>
      <c r="K43" s="5">
        <v>5050972</v>
      </c>
      <c r="L43" s="5">
        <v>5385419</v>
      </c>
      <c r="M43" s="9">
        <v>5697119.75</v>
      </c>
      <c r="N43" s="5">
        <v>6168012</v>
      </c>
      <c r="O43" s="6">
        <v>6033181</v>
      </c>
      <c r="P43" s="5">
        <v>6546580</v>
      </c>
      <c r="Q43" s="5">
        <v>6778157</v>
      </c>
      <c r="R43" s="5">
        <v>7222596</v>
      </c>
      <c r="S43" s="5">
        <v>7423094</v>
      </c>
      <c r="T43" s="5">
        <v>7941029</v>
      </c>
      <c r="U43" s="18">
        <v>8279457</v>
      </c>
      <c r="V43" s="17">
        <v>8865406</v>
      </c>
      <c r="W43" s="24">
        <v>10118669.17</v>
      </c>
      <c r="X43" s="28">
        <v>9801972.04</v>
      </c>
    </row>
    <row r="44" spans="1:19" ht="12">
      <c r="A44">
        <v>35</v>
      </c>
      <c r="B44" s="1" t="s">
        <v>138</v>
      </c>
      <c r="C44" s="5">
        <v>716702</v>
      </c>
      <c r="D44" s="5">
        <v>944791</v>
      </c>
      <c r="E44" s="5">
        <v>1019754</v>
      </c>
      <c r="F44" s="5">
        <v>1128940</v>
      </c>
      <c r="G44" s="5">
        <v>1293999</v>
      </c>
      <c r="H44" s="5">
        <v>1537501</v>
      </c>
      <c r="I44" s="5">
        <v>1822198</v>
      </c>
      <c r="J44" s="5">
        <v>2012156</v>
      </c>
      <c r="K44" s="5">
        <v>2155718</v>
      </c>
      <c r="L44" s="5">
        <v>2610006</v>
      </c>
      <c r="M44" s="9">
        <v>2722000.43</v>
      </c>
      <c r="N44" s="5">
        <v>2787125</v>
      </c>
      <c r="O44" s="6">
        <v>2771870.18</v>
      </c>
      <c r="P44" s="5">
        <v>2988200.43</v>
      </c>
      <c r="Q44" s="5">
        <v>2972679</v>
      </c>
      <c r="R44" s="5">
        <v>3094783</v>
      </c>
      <c r="S44" s="7" t="s">
        <v>105</v>
      </c>
    </row>
    <row r="45" spans="1:24" ht="12">
      <c r="A45">
        <v>36</v>
      </c>
      <c r="B45" s="1" t="s">
        <v>139</v>
      </c>
      <c r="C45" s="5">
        <v>1639264</v>
      </c>
      <c r="D45" s="5">
        <v>2158732</v>
      </c>
      <c r="E45" s="5">
        <v>2235512</v>
      </c>
      <c r="F45" s="5">
        <v>2592329</v>
      </c>
      <c r="G45" s="5">
        <v>2693203</v>
      </c>
      <c r="H45" s="5">
        <v>3104687</v>
      </c>
      <c r="I45" s="5">
        <v>3562251</v>
      </c>
      <c r="J45" s="5">
        <v>3884444</v>
      </c>
      <c r="K45" s="5">
        <v>4456424</v>
      </c>
      <c r="L45" s="5">
        <v>4639425</v>
      </c>
      <c r="M45" s="9">
        <v>4985119.01</v>
      </c>
      <c r="N45" s="5">
        <v>5686117</v>
      </c>
      <c r="O45" s="6">
        <v>5298902.7</v>
      </c>
      <c r="P45" s="5">
        <v>5862262.96</v>
      </c>
      <c r="Q45" s="5">
        <v>5690089</v>
      </c>
      <c r="R45" s="5">
        <v>6379525</v>
      </c>
      <c r="S45" s="5">
        <v>6528995</v>
      </c>
      <c r="T45" s="5">
        <v>7243339</v>
      </c>
      <c r="U45" s="18">
        <v>7833876</v>
      </c>
      <c r="V45" s="17">
        <v>7884635.949999999</v>
      </c>
      <c r="W45" s="24">
        <v>8620127.27</v>
      </c>
      <c r="X45" s="28">
        <v>8591728.82</v>
      </c>
    </row>
    <row r="46" spans="1:24" ht="12">
      <c r="A46">
        <v>37</v>
      </c>
      <c r="B46" s="1" t="s">
        <v>140</v>
      </c>
      <c r="C46" s="5">
        <v>5429065</v>
      </c>
      <c r="D46" s="5">
        <v>7066566</v>
      </c>
      <c r="E46" s="5">
        <v>7357837</v>
      </c>
      <c r="F46" s="5">
        <v>8321368</v>
      </c>
      <c r="G46" s="5">
        <v>9258240</v>
      </c>
      <c r="H46" s="5">
        <v>9969749</v>
      </c>
      <c r="I46" s="5">
        <v>11844109</v>
      </c>
      <c r="J46" s="5">
        <v>13228798</v>
      </c>
      <c r="K46" s="5">
        <v>14705633</v>
      </c>
      <c r="L46" s="5">
        <v>15493800</v>
      </c>
      <c r="M46" s="9">
        <v>17057539.2</v>
      </c>
      <c r="N46" s="5">
        <v>18731161</v>
      </c>
      <c r="O46" s="6">
        <v>18008916.27</v>
      </c>
      <c r="P46" s="5">
        <v>19916076.1</v>
      </c>
      <c r="Q46" s="5">
        <v>20169008</v>
      </c>
      <c r="R46" s="5">
        <v>22418479</v>
      </c>
      <c r="S46" s="5">
        <v>24559201</v>
      </c>
      <c r="T46" s="5">
        <v>28708796</v>
      </c>
      <c r="U46" s="18">
        <v>30057516</v>
      </c>
      <c r="V46" s="17">
        <v>34286307.79</v>
      </c>
      <c r="W46" s="24">
        <v>37641551.98</v>
      </c>
      <c r="X46" s="28">
        <v>38595755.44</v>
      </c>
    </row>
    <row r="47" spans="1:24" ht="12">
      <c r="A47">
        <v>38</v>
      </c>
      <c r="B47" s="1" t="s">
        <v>141</v>
      </c>
      <c r="C47" s="5">
        <v>29585985</v>
      </c>
      <c r="D47" s="5">
        <v>38874135</v>
      </c>
      <c r="E47" s="5">
        <v>41233314</v>
      </c>
      <c r="F47" s="5">
        <v>46681495</v>
      </c>
      <c r="G47" s="5">
        <v>52637686</v>
      </c>
      <c r="H47" s="5">
        <v>60022013</v>
      </c>
      <c r="I47" s="5">
        <v>73140894</v>
      </c>
      <c r="J47" s="5">
        <v>81893612</v>
      </c>
      <c r="K47" s="5">
        <v>93209238</v>
      </c>
      <c r="L47" s="5">
        <v>101377778</v>
      </c>
      <c r="M47" s="9">
        <v>110652061.69</v>
      </c>
      <c r="N47" s="5">
        <v>123090142</v>
      </c>
      <c r="O47" s="6">
        <v>115437376.04</v>
      </c>
      <c r="P47" s="5">
        <v>140636535.64</v>
      </c>
      <c r="Q47" s="5">
        <v>142343826</v>
      </c>
      <c r="R47" s="5">
        <v>156261312</v>
      </c>
      <c r="S47" s="5">
        <v>160728695</v>
      </c>
      <c r="T47" s="5">
        <v>175592884</v>
      </c>
      <c r="U47" s="18">
        <v>183318705</v>
      </c>
      <c r="V47" s="17">
        <v>195625194.49</v>
      </c>
      <c r="W47" s="24">
        <v>223724396.33999997</v>
      </c>
      <c r="X47" s="28">
        <v>206499497.22</v>
      </c>
    </row>
    <row r="48" spans="1:24" ht="12">
      <c r="A48">
        <v>39</v>
      </c>
      <c r="B48" s="1" t="s">
        <v>142</v>
      </c>
      <c r="C48" s="5">
        <v>1453209</v>
      </c>
      <c r="D48" s="5">
        <v>1852787</v>
      </c>
      <c r="E48" s="5">
        <v>1894873</v>
      </c>
      <c r="F48" s="5">
        <v>2052802</v>
      </c>
      <c r="G48" s="5">
        <v>2211754</v>
      </c>
      <c r="H48" s="5">
        <v>2425978</v>
      </c>
      <c r="I48" s="5">
        <v>2820174</v>
      </c>
      <c r="J48" s="5">
        <v>3412944</v>
      </c>
      <c r="K48" s="5">
        <v>3793770</v>
      </c>
      <c r="L48" s="5">
        <v>3870656</v>
      </c>
      <c r="M48" s="9">
        <v>3986535.12</v>
      </c>
      <c r="N48" s="5">
        <v>4640344</v>
      </c>
      <c r="O48" s="6">
        <v>4325561.78</v>
      </c>
      <c r="P48" s="5">
        <v>4725302.84</v>
      </c>
      <c r="Q48" s="5">
        <v>4688701</v>
      </c>
      <c r="R48" s="5">
        <v>5317817</v>
      </c>
      <c r="S48" s="5">
        <v>5679331</v>
      </c>
      <c r="T48" s="5">
        <v>6106639</v>
      </c>
      <c r="U48" s="18">
        <v>6314813</v>
      </c>
      <c r="V48" s="17">
        <v>7752175.74</v>
      </c>
      <c r="W48" s="24">
        <v>8150517.95</v>
      </c>
      <c r="X48" s="28">
        <v>8477452.49</v>
      </c>
    </row>
    <row r="49" spans="1:24" ht="12">
      <c r="A49">
        <v>40</v>
      </c>
      <c r="B49" s="1" t="s">
        <v>143</v>
      </c>
      <c r="C49" s="5">
        <v>2933304</v>
      </c>
      <c r="D49" s="5">
        <v>3974459</v>
      </c>
      <c r="E49" s="5">
        <v>4262085</v>
      </c>
      <c r="F49" s="5">
        <v>4887829</v>
      </c>
      <c r="G49" s="5">
        <v>5396127</v>
      </c>
      <c r="H49" s="5">
        <v>5400119</v>
      </c>
      <c r="I49" s="5">
        <v>6408643</v>
      </c>
      <c r="J49" s="5">
        <v>7053192</v>
      </c>
      <c r="K49" s="5">
        <v>7366408</v>
      </c>
      <c r="L49" s="5">
        <v>7420222</v>
      </c>
      <c r="M49" s="9">
        <v>7540196.42</v>
      </c>
      <c r="N49" s="5">
        <v>7988251</v>
      </c>
      <c r="O49" s="6">
        <v>7422217.56</v>
      </c>
      <c r="P49" s="5">
        <v>8357334.62</v>
      </c>
      <c r="Q49" s="5">
        <v>8614834</v>
      </c>
      <c r="R49" s="5">
        <v>9044302</v>
      </c>
      <c r="S49" s="5">
        <v>9715363</v>
      </c>
      <c r="T49" s="5">
        <v>10436830</v>
      </c>
      <c r="U49" s="18">
        <v>10975660</v>
      </c>
      <c r="V49" s="17">
        <v>12303312.81</v>
      </c>
      <c r="W49" s="24">
        <v>14232303.540000001</v>
      </c>
      <c r="X49" s="28">
        <v>13660423.15</v>
      </c>
    </row>
    <row r="50" spans="1:24" ht="12">
      <c r="A50">
        <v>41</v>
      </c>
      <c r="B50" s="1" t="s">
        <v>144</v>
      </c>
      <c r="C50" s="5">
        <v>1334581</v>
      </c>
      <c r="D50" s="5">
        <v>1896802</v>
      </c>
      <c r="E50" s="5">
        <v>1939049</v>
      </c>
      <c r="F50" s="5">
        <v>2134280</v>
      </c>
      <c r="G50" s="5">
        <v>2458807</v>
      </c>
      <c r="H50" s="5">
        <v>2787268</v>
      </c>
      <c r="I50" s="5">
        <v>3310226</v>
      </c>
      <c r="J50" s="5">
        <v>3988350</v>
      </c>
      <c r="K50" s="5">
        <v>4463053</v>
      </c>
      <c r="L50" s="5">
        <v>4452684</v>
      </c>
      <c r="M50" s="9">
        <v>4616608.71</v>
      </c>
      <c r="N50" s="5">
        <v>4825419</v>
      </c>
      <c r="O50" s="6">
        <v>4334446.78</v>
      </c>
      <c r="P50" s="5">
        <v>4481198.44</v>
      </c>
      <c r="Q50" s="5">
        <v>4318981</v>
      </c>
      <c r="R50" s="5">
        <v>5125289</v>
      </c>
      <c r="S50" s="5">
        <v>5250901</v>
      </c>
      <c r="T50" s="5">
        <v>5271356</v>
      </c>
      <c r="U50" s="18">
        <v>5374962</v>
      </c>
      <c r="V50" s="17">
        <v>6974925.63</v>
      </c>
      <c r="W50" s="24">
        <v>7645484.57</v>
      </c>
      <c r="X50" s="28">
        <v>7805583.28</v>
      </c>
    </row>
    <row r="52" spans="2:24" ht="12">
      <c r="B52" s="1" t="s">
        <v>145</v>
      </c>
      <c r="C52" s="5">
        <f aca="true" t="shared" si="0" ref="C52:X52">SUM(C10:C50)</f>
        <v>186623757</v>
      </c>
      <c r="D52" s="5">
        <f t="shared" si="0"/>
        <v>246525250</v>
      </c>
      <c r="E52" s="5">
        <f t="shared" si="0"/>
        <v>254685449</v>
      </c>
      <c r="F52" s="5">
        <f t="shared" si="0"/>
        <v>291390357</v>
      </c>
      <c r="G52" s="5">
        <f t="shared" si="0"/>
        <v>328773908</v>
      </c>
      <c r="H52" s="5">
        <f t="shared" si="0"/>
        <v>360834614</v>
      </c>
      <c r="I52" s="5">
        <f t="shared" si="0"/>
        <v>425222705</v>
      </c>
      <c r="J52" s="5">
        <f t="shared" si="0"/>
        <v>460414800</v>
      </c>
      <c r="K52" s="5">
        <f t="shared" si="0"/>
        <v>505709145</v>
      </c>
      <c r="L52" s="5">
        <f t="shared" si="0"/>
        <v>542274606</v>
      </c>
      <c r="M52" s="9">
        <f t="shared" si="0"/>
        <v>587407954.8100001</v>
      </c>
      <c r="N52" s="5">
        <f t="shared" si="0"/>
        <v>640177501</v>
      </c>
      <c r="O52" s="5">
        <f t="shared" si="0"/>
        <v>623940239.8199999</v>
      </c>
      <c r="P52" s="5">
        <f t="shared" si="0"/>
        <v>701240912.87</v>
      </c>
      <c r="Q52" s="5">
        <f t="shared" si="0"/>
        <v>697381882</v>
      </c>
      <c r="R52" s="5">
        <f t="shared" si="0"/>
        <v>772117735</v>
      </c>
      <c r="S52" s="5">
        <f t="shared" si="0"/>
        <v>795877999</v>
      </c>
      <c r="T52" s="5">
        <f t="shared" si="0"/>
        <v>876693238</v>
      </c>
      <c r="U52" s="5">
        <f t="shared" si="0"/>
        <v>908755836</v>
      </c>
      <c r="V52" s="5">
        <f t="shared" si="0"/>
        <v>1015764376.6100001</v>
      </c>
      <c r="W52" s="5">
        <f t="shared" si="0"/>
        <v>1116084561.29</v>
      </c>
      <c r="X52" s="5">
        <f t="shared" si="0"/>
        <v>1124192946.9899998</v>
      </c>
    </row>
    <row r="55" ht="12">
      <c r="B55" s="1" t="s">
        <v>146</v>
      </c>
    </row>
    <row r="57" spans="1:23" ht="12">
      <c r="A57">
        <v>42</v>
      </c>
      <c r="B57" s="1" t="s">
        <v>147</v>
      </c>
      <c r="C57" s="5">
        <v>3096239</v>
      </c>
      <c r="D57" s="5">
        <v>3872390</v>
      </c>
      <c r="E57" s="5">
        <v>4116153</v>
      </c>
      <c r="F57" s="5">
        <v>4674149</v>
      </c>
      <c r="G57" s="5">
        <v>5095782</v>
      </c>
      <c r="H57" s="5">
        <v>5642068</v>
      </c>
      <c r="I57" s="5">
        <v>6666228</v>
      </c>
      <c r="J57" s="5">
        <v>7364761</v>
      </c>
      <c r="K57" s="5">
        <v>8210759</v>
      </c>
      <c r="L57" s="5">
        <v>9899207</v>
      </c>
      <c r="M57" s="9">
        <v>10943089.83</v>
      </c>
      <c r="N57" s="5">
        <v>11588102</v>
      </c>
      <c r="O57" s="6">
        <v>11676547</v>
      </c>
      <c r="P57" s="5">
        <v>12534099.19</v>
      </c>
      <c r="Q57" s="5">
        <v>12910206</v>
      </c>
      <c r="R57" s="5">
        <v>14208733</v>
      </c>
      <c r="S57" s="5">
        <v>14894370</v>
      </c>
      <c r="T57" s="5">
        <v>16032614</v>
      </c>
      <c r="U57" s="18">
        <v>16111080</v>
      </c>
      <c r="V57" s="17">
        <v>18259849</v>
      </c>
      <c r="W57" s="24">
        <v>18442821.229999997</v>
      </c>
    </row>
    <row r="58" spans="1:24" ht="12">
      <c r="A58">
        <v>43</v>
      </c>
      <c r="B58" s="1" t="s">
        <v>148</v>
      </c>
      <c r="C58" s="5">
        <v>4683320</v>
      </c>
      <c r="D58" s="5">
        <v>6488138</v>
      </c>
      <c r="E58" s="5">
        <v>6733620</v>
      </c>
      <c r="F58" s="5">
        <v>7498307</v>
      </c>
      <c r="G58" s="5">
        <v>8148427</v>
      </c>
      <c r="H58" s="5">
        <v>8330682</v>
      </c>
      <c r="I58" s="5">
        <v>9985679</v>
      </c>
      <c r="J58" s="5">
        <v>10909355</v>
      </c>
      <c r="K58" s="5">
        <v>12342296</v>
      </c>
      <c r="L58" s="5">
        <v>12909123</v>
      </c>
      <c r="M58" s="9">
        <v>13541501.03</v>
      </c>
      <c r="N58" s="5">
        <v>15722266</v>
      </c>
      <c r="O58" s="6">
        <v>13727592.1</v>
      </c>
      <c r="P58" s="5">
        <v>15772514.8</v>
      </c>
      <c r="Q58" s="5">
        <v>15827374</v>
      </c>
      <c r="R58" s="5">
        <v>17072297</v>
      </c>
      <c r="S58" s="5">
        <v>18744045</v>
      </c>
      <c r="T58" s="5">
        <v>18291651</v>
      </c>
      <c r="U58" s="18">
        <v>18038966</v>
      </c>
      <c r="V58" s="17">
        <v>21164516.61</v>
      </c>
      <c r="W58" s="24">
        <v>22098813.2</v>
      </c>
      <c r="X58" s="28">
        <v>22449501.5</v>
      </c>
    </row>
    <row r="59" spans="1:24" ht="12">
      <c r="A59">
        <v>44</v>
      </c>
      <c r="B59" s="1" t="s">
        <v>149</v>
      </c>
      <c r="C59" s="5">
        <v>2266748</v>
      </c>
      <c r="D59" s="5">
        <v>2881189</v>
      </c>
      <c r="E59" s="5">
        <v>2964037</v>
      </c>
      <c r="F59" s="5">
        <v>4058854</v>
      </c>
      <c r="G59" s="5">
        <v>4432012</v>
      </c>
      <c r="H59" s="5">
        <v>4690930</v>
      </c>
      <c r="I59" s="5">
        <v>5463308</v>
      </c>
      <c r="J59" s="5">
        <v>5863009</v>
      </c>
      <c r="K59" s="5">
        <v>6216783</v>
      </c>
      <c r="L59" s="5">
        <v>6626026</v>
      </c>
      <c r="M59" s="9">
        <v>7165366.85</v>
      </c>
      <c r="N59" s="5">
        <v>7645375</v>
      </c>
      <c r="O59" s="6">
        <v>7238889.79</v>
      </c>
      <c r="P59" s="5">
        <v>7707161.01</v>
      </c>
      <c r="Q59" s="5">
        <v>7710903</v>
      </c>
      <c r="R59" s="5">
        <v>8221440</v>
      </c>
      <c r="S59" s="5">
        <v>8421119</v>
      </c>
      <c r="T59" s="5">
        <v>8923859</v>
      </c>
      <c r="U59" s="18">
        <v>8801617</v>
      </c>
      <c r="V59" s="17">
        <v>9576479.44</v>
      </c>
      <c r="W59" s="24">
        <v>10932045.51</v>
      </c>
      <c r="X59" s="28">
        <v>10380561</v>
      </c>
    </row>
    <row r="60" spans="1:24" ht="12">
      <c r="A60">
        <v>45</v>
      </c>
      <c r="B60" s="1" t="s">
        <v>150</v>
      </c>
      <c r="C60" s="5">
        <v>1042316</v>
      </c>
      <c r="D60" s="5">
        <v>1198428</v>
      </c>
      <c r="E60" s="5">
        <v>1297870</v>
      </c>
      <c r="F60" s="5">
        <v>1454490</v>
      </c>
      <c r="G60" s="5">
        <v>1603391</v>
      </c>
      <c r="H60" s="5">
        <v>1693890</v>
      </c>
      <c r="I60" s="5">
        <v>2017680</v>
      </c>
      <c r="J60" s="5">
        <v>2292061</v>
      </c>
      <c r="K60" s="5">
        <v>2432419</v>
      </c>
      <c r="L60" s="5">
        <v>2852481</v>
      </c>
      <c r="M60" s="9">
        <v>3168446.67</v>
      </c>
      <c r="N60" s="5">
        <v>3675316</v>
      </c>
      <c r="O60" s="6">
        <v>3630290.15</v>
      </c>
      <c r="P60" s="5">
        <v>3940690.88</v>
      </c>
      <c r="Q60" s="5">
        <v>4001729</v>
      </c>
      <c r="R60" s="5">
        <v>4329500</v>
      </c>
      <c r="S60" s="5">
        <v>4566169</v>
      </c>
      <c r="T60" s="5">
        <v>4922814</v>
      </c>
      <c r="U60" s="18">
        <v>4986501</v>
      </c>
      <c r="V60" s="17">
        <v>5472104.01</v>
      </c>
      <c r="W60" s="24">
        <v>6073926.64</v>
      </c>
      <c r="X60" s="28">
        <v>6007038.549999999</v>
      </c>
    </row>
    <row r="61" spans="1:24" ht="12">
      <c r="A61">
        <v>46</v>
      </c>
      <c r="B61" s="1" t="s">
        <v>151</v>
      </c>
      <c r="C61" s="5">
        <v>3467118</v>
      </c>
      <c r="D61" s="5">
        <v>4647606</v>
      </c>
      <c r="E61" s="5">
        <v>4855411</v>
      </c>
      <c r="F61" s="5">
        <v>5246883</v>
      </c>
      <c r="G61" s="5">
        <v>5624416</v>
      </c>
      <c r="H61" s="5">
        <v>6159897</v>
      </c>
      <c r="I61" s="5">
        <v>7077916</v>
      </c>
      <c r="J61" s="5">
        <v>7702170</v>
      </c>
      <c r="K61" s="5">
        <v>8396977</v>
      </c>
      <c r="L61" s="5">
        <v>8699986</v>
      </c>
      <c r="M61" s="9">
        <v>9610305.75</v>
      </c>
      <c r="N61" s="5">
        <v>10528187</v>
      </c>
      <c r="O61" s="6">
        <v>10624631.15</v>
      </c>
      <c r="P61" s="5">
        <v>10792564.9</v>
      </c>
      <c r="Q61" s="5">
        <v>10793070</v>
      </c>
      <c r="R61" s="5">
        <v>11679371</v>
      </c>
      <c r="S61" s="5">
        <v>12023166</v>
      </c>
      <c r="T61" s="5">
        <v>12530384</v>
      </c>
      <c r="U61" s="18">
        <v>12837148</v>
      </c>
      <c r="V61" s="17">
        <v>14247419.59</v>
      </c>
      <c r="W61" s="24">
        <v>15032453.32</v>
      </c>
      <c r="X61" s="28">
        <v>15405442.42</v>
      </c>
    </row>
    <row r="62" spans="1:24" ht="12">
      <c r="A62">
        <v>47</v>
      </c>
      <c r="B62" s="1" t="s">
        <v>152</v>
      </c>
      <c r="C62" s="5">
        <v>1738198</v>
      </c>
      <c r="D62" s="5">
        <v>2322863</v>
      </c>
      <c r="E62" s="5">
        <v>2469347</v>
      </c>
      <c r="F62" s="5">
        <v>2668942</v>
      </c>
      <c r="G62" s="5">
        <v>2858938</v>
      </c>
      <c r="H62" s="5">
        <v>2990588</v>
      </c>
      <c r="I62" s="5">
        <v>3405900</v>
      </c>
      <c r="J62" s="5">
        <v>3887545</v>
      </c>
      <c r="K62" s="5">
        <v>4193828</v>
      </c>
      <c r="L62" s="5">
        <v>4463499</v>
      </c>
      <c r="M62" s="9">
        <v>4681769.01</v>
      </c>
      <c r="N62" s="5">
        <v>5173239</v>
      </c>
      <c r="O62" s="6">
        <v>5257695.39</v>
      </c>
      <c r="P62" s="5">
        <v>5399588.6</v>
      </c>
      <c r="Q62" s="5">
        <v>5398958</v>
      </c>
      <c r="R62" s="5">
        <v>6089879</v>
      </c>
      <c r="S62" s="5">
        <v>6239975</v>
      </c>
      <c r="T62" s="5">
        <v>6724729</v>
      </c>
      <c r="U62" s="18">
        <v>6976440</v>
      </c>
      <c r="V62" s="17">
        <v>7673029.95</v>
      </c>
      <c r="W62" s="24">
        <v>8594380.77</v>
      </c>
      <c r="X62" s="28">
        <v>8516402.2</v>
      </c>
    </row>
    <row r="63" spans="1:24" ht="12">
      <c r="A63">
        <v>48</v>
      </c>
      <c r="B63" s="1" t="s">
        <v>153</v>
      </c>
      <c r="C63" s="5">
        <v>5649276</v>
      </c>
      <c r="D63" s="5">
        <v>8855740</v>
      </c>
      <c r="E63" s="5">
        <v>8314097</v>
      </c>
      <c r="F63" s="5">
        <v>9265022</v>
      </c>
      <c r="G63" s="5">
        <v>10081546</v>
      </c>
      <c r="H63" s="5">
        <v>10975697</v>
      </c>
      <c r="I63" s="5">
        <v>11794036</v>
      </c>
      <c r="J63" s="5">
        <v>11761695</v>
      </c>
      <c r="K63" s="5">
        <v>12480330</v>
      </c>
      <c r="L63" s="5">
        <v>12781259</v>
      </c>
      <c r="M63" s="9">
        <v>13242983.48</v>
      </c>
      <c r="N63" s="5">
        <v>12780094</v>
      </c>
      <c r="O63" s="6">
        <v>10347432.57</v>
      </c>
      <c r="P63" s="5">
        <v>11620351.77</v>
      </c>
      <c r="Q63" s="5">
        <v>11887153</v>
      </c>
      <c r="R63" s="5">
        <v>12643282</v>
      </c>
      <c r="S63" s="5">
        <v>13274923</v>
      </c>
      <c r="T63" s="5">
        <v>15339709</v>
      </c>
      <c r="U63" s="18">
        <v>16037178</v>
      </c>
      <c r="V63" s="17">
        <v>20828579.7</v>
      </c>
      <c r="W63" s="24">
        <v>21322198.209999997</v>
      </c>
      <c r="X63" s="28">
        <v>22457431.49</v>
      </c>
    </row>
    <row r="64" spans="1:24" ht="12">
      <c r="A64">
        <v>49</v>
      </c>
      <c r="B64" s="1" t="s">
        <v>154</v>
      </c>
      <c r="C64" s="5">
        <v>7461948</v>
      </c>
      <c r="D64" s="5">
        <v>9232871</v>
      </c>
      <c r="E64" s="5">
        <v>9295368</v>
      </c>
      <c r="F64" s="5">
        <v>10466861</v>
      </c>
      <c r="G64" s="5">
        <v>11104187</v>
      </c>
      <c r="H64" s="5">
        <v>12413256</v>
      </c>
      <c r="I64" s="5">
        <v>14571180</v>
      </c>
      <c r="J64" s="5">
        <v>15994690</v>
      </c>
      <c r="K64" s="5">
        <v>16716222</v>
      </c>
      <c r="L64" s="5">
        <v>18136349</v>
      </c>
      <c r="M64" s="9">
        <v>20491411.54</v>
      </c>
      <c r="N64" s="5">
        <v>21859403</v>
      </c>
      <c r="O64" s="6">
        <v>20330069.44</v>
      </c>
      <c r="P64" s="5">
        <v>22487020.47</v>
      </c>
      <c r="Q64" s="5">
        <v>22971789</v>
      </c>
      <c r="R64" s="5">
        <v>23654577</v>
      </c>
      <c r="S64" s="5">
        <v>24549776</v>
      </c>
      <c r="T64" s="5">
        <v>26416461</v>
      </c>
      <c r="U64" s="18">
        <v>27701478</v>
      </c>
      <c r="V64" s="17">
        <v>30156115.67</v>
      </c>
      <c r="W64" s="24">
        <v>30676743.25</v>
      </c>
      <c r="X64" s="28">
        <v>30670771.28</v>
      </c>
    </row>
    <row r="65" spans="1:24" ht="12">
      <c r="A65">
        <v>50</v>
      </c>
      <c r="B65" s="1" t="s">
        <v>155</v>
      </c>
      <c r="C65" s="5">
        <v>706916</v>
      </c>
      <c r="D65" s="5">
        <v>799891</v>
      </c>
      <c r="E65" s="5">
        <v>742104</v>
      </c>
      <c r="F65" s="5">
        <v>665701</v>
      </c>
      <c r="G65" s="5">
        <v>742623</v>
      </c>
      <c r="H65" s="5">
        <v>759610</v>
      </c>
      <c r="I65" s="5">
        <v>810410</v>
      </c>
      <c r="J65" s="5">
        <v>772852</v>
      </c>
      <c r="K65" s="5">
        <v>837382</v>
      </c>
      <c r="L65" s="5">
        <v>847403</v>
      </c>
      <c r="M65" s="9">
        <v>903802.44</v>
      </c>
      <c r="N65" s="5">
        <v>774101</v>
      </c>
      <c r="O65" s="6">
        <v>654304.6</v>
      </c>
      <c r="P65" s="5">
        <v>672346.58</v>
      </c>
      <c r="Q65" s="5">
        <v>690716</v>
      </c>
      <c r="R65" s="5">
        <v>702233</v>
      </c>
      <c r="S65" s="5">
        <v>699392</v>
      </c>
      <c r="T65" s="5">
        <v>731375</v>
      </c>
      <c r="U65" s="18">
        <v>767557</v>
      </c>
      <c r="V65" s="17">
        <v>1127493.67</v>
      </c>
      <c r="W65" s="24">
        <v>1131387.24</v>
      </c>
      <c r="X65" s="28">
        <v>893963.91</v>
      </c>
    </row>
    <row r="66" spans="1:24" ht="12">
      <c r="A66">
        <v>51</v>
      </c>
      <c r="B66" s="1" t="s">
        <v>104</v>
      </c>
      <c r="C66" s="5">
        <v>4895642</v>
      </c>
      <c r="D66" s="5">
        <v>6298902</v>
      </c>
      <c r="E66" s="5">
        <v>6700436</v>
      </c>
      <c r="F66" s="5">
        <v>7238047</v>
      </c>
      <c r="G66" s="5">
        <v>7832198</v>
      </c>
      <c r="H66" s="5">
        <v>8456256</v>
      </c>
      <c r="I66" s="5">
        <v>10129377</v>
      </c>
      <c r="J66" s="5">
        <v>11334021</v>
      </c>
      <c r="K66" s="5">
        <v>12634453</v>
      </c>
      <c r="L66" s="5">
        <v>13245413</v>
      </c>
      <c r="M66" s="9">
        <v>14470326.02</v>
      </c>
      <c r="N66" s="5">
        <v>16740816</v>
      </c>
      <c r="O66" s="6">
        <v>16529359.28</v>
      </c>
      <c r="P66" s="5">
        <v>18021847.91</v>
      </c>
      <c r="Q66" s="5">
        <v>18847299</v>
      </c>
      <c r="R66" s="5">
        <v>19647413</v>
      </c>
      <c r="S66" s="5">
        <v>20873896</v>
      </c>
      <c r="T66" s="5">
        <v>22605205</v>
      </c>
      <c r="U66" s="18">
        <v>23560551</v>
      </c>
      <c r="V66" s="17">
        <v>25369337.43</v>
      </c>
      <c r="W66" s="24">
        <v>27824589.43</v>
      </c>
      <c r="X66" s="28">
        <v>30800573.4</v>
      </c>
    </row>
    <row r="67" spans="1:24" ht="12">
      <c r="A67">
        <v>52</v>
      </c>
      <c r="B67" s="1" t="s">
        <v>156</v>
      </c>
      <c r="C67" s="5">
        <v>887421</v>
      </c>
      <c r="D67" s="5">
        <v>1062808</v>
      </c>
      <c r="E67" s="5">
        <v>1167182</v>
      </c>
      <c r="F67" s="5">
        <v>1318789</v>
      </c>
      <c r="G67" s="5">
        <v>1445073</v>
      </c>
      <c r="H67" s="5">
        <v>1553714</v>
      </c>
      <c r="I67" s="5">
        <v>1780205</v>
      </c>
      <c r="J67" s="5">
        <v>1991646</v>
      </c>
      <c r="K67" s="5">
        <v>2146199</v>
      </c>
      <c r="L67" s="5">
        <v>2940372</v>
      </c>
      <c r="M67" s="9">
        <v>3169541.66</v>
      </c>
      <c r="N67" s="5">
        <v>3400011</v>
      </c>
      <c r="O67" s="6">
        <v>3305473.58</v>
      </c>
      <c r="P67" s="5">
        <v>3512442.01</v>
      </c>
      <c r="Q67" s="5">
        <v>3656647</v>
      </c>
      <c r="R67" s="5">
        <v>3813611</v>
      </c>
      <c r="S67" s="5">
        <v>3800517</v>
      </c>
      <c r="T67" s="5">
        <v>3773176</v>
      </c>
      <c r="U67" s="18">
        <v>3583134</v>
      </c>
      <c r="V67" s="17">
        <v>3596231.36</v>
      </c>
      <c r="W67" s="24">
        <v>3720981.44</v>
      </c>
      <c r="X67" s="28">
        <v>3783867.92</v>
      </c>
    </row>
    <row r="68" spans="1:24" ht="12">
      <c r="A68">
        <v>53</v>
      </c>
      <c r="B68" s="1" t="s">
        <v>157</v>
      </c>
      <c r="C68" s="5">
        <v>3007367</v>
      </c>
      <c r="D68" s="5">
        <v>3897131</v>
      </c>
      <c r="E68" s="5">
        <v>4037951</v>
      </c>
      <c r="F68" s="5">
        <v>4229518</v>
      </c>
      <c r="G68" s="5">
        <v>4568560</v>
      </c>
      <c r="H68" s="5">
        <v>4964249</v>
      </c>
      <c r="I68" s="5">
        <v>5773269</v>
      </c>
      <c r="J68" s="5">
        <v>6629992</v>
      </c>
      <c r="K68" s="5">
        <v>7137149</v>
      </c>
      <c r="L68" s="5">
        <v>7485125</v>
      </c>
      <c r="M68" s="9">
        <v>8073984.45</v>
      </c>
      <c r="N68" s="5">
        <v>8883442</v>
      </c>
      <c r="O68" s="6">
        <v>8715863.82</v>
      </c>
      <c r="P68" s="5">
        <v>9467863.73</v>
      </c>
      <c r="Q68" s="5">
        <v>9419527</v>
      </c>
      <c r="R68" s="5">
        <v>9803251</v>
      </c>
      <c r="S68" s="5">
        <v>10218531</v>
      </c>
      <c r="T68" s="5">
        <v>11075911</v>
      </c>
      <c r="U68" s="18">
        <v>11653506</v>
      </c>
      <c r="V68" s="17">
        <v>12252278.93</v>
      </c>
      <c r="W68" s="24">
        <v>13596110.23</v>
      </c>
      <c r="X68" s="28">
        <v>12512539.78</v>
      </c>
    </row>
    <row r="69" spans="1:24" ht="12">
      <c r="A69">
        <v>54</v>
      </c>
      <c r="B69" s="1" t="s">
        <v>158</v>
      </c>
      <c r="C69" s="5">
        <v>1936375</v>
      </c>
      <c r="D69" s="5">
        <v>2669169</v>
      </c>
      <c r="E69" s="5">
        <v>2802437</v>
      </c>
      <c r="F69" s="5">
        <v>3072936</v>
      </c>
      <c r="G69" s="5">
        <v>3285686</v>
      </c>
      <c r="H69" s="5">
        <v>3555902</v>
      </c>
      <c r="I69" s="5">
        <v>4091953</v>
      </c>
      <c r="J69" s="5">
        <v>4460681</v>
      </c>
      <c r="K69" s="5">
        <v>4751913</v>
      </c>
      <c r="L69" s="5">
        <v>5335233</v>
      </c>
      <c r="M69" s="9">
        <v>5821591.15</v>
      </c>
      <c r="N69" s="5">
        <v>6567269</v>
      </c>
      <c r="O69" s="6">
        <v>6378916.32</v>
      </c>
      <c r="P69" s="5">
        <v>7055353.69</v>
      </c>
      <c r="Q69" s="5">
        <v>6851996</v>
      </c>
      <c r="R69" s="5">
        <v>7831624</v>
      </c>
      <c r="S69" s="5">
        <v>8135942</v>
      </c>
      <c r="T69" s="5">
        <v>8359232</v>
      </c>
      <c r="U69" s="18">
        <v>8660414</v>
      </c>
      <c r="V69" s="17">
        <v>9319872.22</v>
      </c>
      <c r="W69" s="24">
        <v>10268380.34</v>
      </c>
      <c r="X69" s="28">
        <v>10668230.91</v>
      </c>
    </row>
    <row r="70" spans="1:24" ht="12">
      <c r="A70">
        <v>55</v>
      </c>
      <c r="B70" s="1" t="s">
        <v>159</v>
      </c>
      <c r="C70" s="5">
        <v>4628303</v>
      </c>
      <c r="D70" s="5">
        <v>7425576</v>
      </c>
      <c r="E70" s="5">
        <v>7746075</v>
      </c>
      <c r="F70" s="5">
        <v>7439423</v>
      </c>
      <c r="G70" s="5">
        <v>8505637</v>
      </c>
      <c r="H70" s="5">
        <v>8416868</v>
      </c>
      <c r="I70" s="5">
        <v>9559552</v>
      </c>
      <c r="J70" s="5">
        <v>12341669</v>
      </c>
      <c r="K70" s="5">
        <v>12045986</v>
      </c>
      <c r="L70" s="5">
        <v>14131666</v>
      </c>
      <c r="M70" s="9">
        <v>14900661.32</v>
      </c>
      <c r="N70" s="5">
        <v>15868508</v>
      </c>
      <c r="O70" s="6">
        <v>14707955.92</v>
      </c>
      <c r="P70" s="5">
        <v>14688984.57</v>
      </c>
      <c r="Q70" s="5">
        <v>14505914</v>
      </c>
      <c r="R70" s="5">
        <v>14849891</v>
      </c>
      <c r="S70" s="5">
        <v>14294878</v>
      </c>
      <c r="T70" s="5">
        <v>15463269</v>
      </c>
      <c r="U70" s="18">
        <v>15339399</v>
      </c>
      <c r="V70" s="17">
        <v>15608816.06</v>
      </c>
      <c r="W70" s="24">
        <v>16243997.54</v>
      </c>
      <c r="X70" s="28">
        <v>17402775.29</v>
      </c>
    </row>
    <row r="71" spans="1:24" ht="12">
      <c r="A71">
        <v>56</v>
      </c>
      <c r="B71" s="1" t="s">
        <v>160</v>
      </c>
      <c r="C71" s="5">
        <v>1541118</v>
      </c>
      <c r="D71" s="5">
        <v>2032855</v>
      </c>
      <c r="E71" s="5">
        <v>2156244</v>
      </c>
      <c r="F71" s="5">
        <v>2435664</v>
      </c>
      <c r="G71" s="5">
        <v>2597953</v>
      </c>
      <c r="H71" s="5">
        <v>2748579</v>
      </c>
      <c r="I71" s="5">
        <v>3104309</v>
      </c>
      <c r="J71" s="5">
        <v>3279574</v>
      </c>
      <c r="K71" s="5">
        <v>3591413</v>
      </c>
      <c r="L71" s="5">
        <v>3939586</v>
      </c>
      <c r="M71" s="9">
        <v>4267050.77</v>
      </c>
      <c r="N71" s="5">
        <v>5021377</v>
      </c>
      <c r="O71" s="6">
        <v>4857544.74</v>
      </c>
      <c r="P71" s="5">
        <v>5304828.07</v>
      </c>
      <c r="Q71" s="5">
        <v>5312969</v>
      </c>
      <c r="R71" s="5">
        <v>6144142</v>
      </c>
      <c r="S71" s="5">
        <v>6583536</v>
      </c>
      <c r="T71" s="5">
        <v>6898981</v>
      </c>
      <c r="U71" s="18">
        <v>7244590</v>
      </c>
      <c r="V71" s="17">
        <v>8628406.46</v>
      </c>
      <c r="W71" s="24">
        <v>8849377.56</v>
      </c>
      <c r="X71" s="28">
        <v>9569778.42</v>
      </c>
    </row>
    <row r="72" spans="1:24" ht="12">
      <c r="A72">
        <v>57</v>
      </c>
      <c r="B72" s="1" t="s">
        <v>161</v>
      </c>
      <c r="C72" s="5">
        <v>6500057</v>
      </c>
      <c r="D72" s="5">
        <v>8515914</v>
      </c>
      <c r="E72" s="5">
        <v>8446641</v>
      </c>
      <c r="F72" s="5">
        <v>9308025</v>
      </c>
      <c r="G72" s="5">
        <v>10041852</v>
      </c>
      <c r="H72" s="5">
        <v>10535638</v>
      </c>
      <c r="I72" s="5">
        <v>12281088</v>
      </c>
      <c r="J72" s="5">
        <v>13416470</v>
      </c>
      <c r="K72" s="5">
        <v>14695738</v>
      </c>
      <c r="L72" s="5">
        <v>15517736</v>
      </c>
      <c r="M72" s="9">
        <v>16511248.16</v>
      </c>
      <c r="N72" s="5">
        <v>17810893</v>
      </c>
      <c r="O72" s="6">
        <v>17689242.05</v>
      </c>
      <c r="P72" s="5">
        <v>18255225.99</v>
      </c>
      <c r="Q72" s="5">
        <v>18718937</v>
      </c>
      <c r="R72" s="5">
        <v>19213126</v>
      </c>
      <c r="S72" s="5">
        <v>19779045</v>
      </c>
      <c r="T72" s="5">
        <v>21125851</v>
      </c>
      <c r="U72" s="18">
        <v>21967968</v>
      </c>
      <c r="V72" s="17">
        <v>23849791.95</v>
      </c>
      <c r="W72" s="24">
        <v>25779429.78</v>
      </c>
      <c r="X72" s="28">
        <v>27344740.01</v>
      </c>
    </row>
    <row r="73" spans="1:24" ht="12">
      <c r="A73">
        <v>58</v>
      </c>
      <c r="B73" s="1" t="s">
        <v>162</v>
      </c>
      <c r="C73" s="5">
        <v>2344887</v>
      </c>
      <c r="D73" s="5">
        <v>3168268</v>
      </c>
      <c r="E73" s="5">
        <v>3296258</v>
      </c>
      <c r="F73" s="5">
        <v>3870361</v>
      </c>
      <c r="G73" s="5">
        <v>4184587</v>
      </c>
      <c r="H73" s="5">
        <v>4614554</v>
      </c>
      <c r="I73" s="5">
        <v>5245993</v>
      </c>
      <c r="J73" s="5">
        <v>5623247</v>
      </c>
      <c r="K73" s="5">
        <v>6047894</v>
      </c>
      <c r="L73" s="5">
        <v>6235059</v>
      </c>
      <c r="M73" s="9">
        <v>6803342.6</v>
      </c>
      <c r="N73" s="5">
        <v>7897567</v>
      </c>
      <c r="O73" s="6">
        <v>7741899</v>
      </c>
      <c r="P73" s="5">
        <v>7683560.36</v>
      </c>
      <c r="Q73" s="5">
        <v>7905431</v>
      </c>
      <c r="R73" s="5">
        <v>8696611</v>
      </c>
      <c r="S73" s="5">
        <v>9027506</v>
      </c>
      <c r="T73" s="5">
        <v>9483489</v>
      </c>
      <c r="U73" s="18">
        <v>10353589</v>
      </c>
      <c r="V73" s="17">
        <v>11615764.11</v>
      </c>
      <c r="W73" s="24">
        <v>12017396.34</v>
      </c>
      <c r="X73" s="28">
        <v>12826429.46</v>
      </c>
    </row>
    <row r="74" spans="1:24" ht="12">
      <c r="A74">
        <v>59</v>
      </c>
      <c r="B74" s="1" t="s">
        <v>163</v>
      </c>
      <c r="C74" s="5">
        <v>3798188</v>
      </c>
      <c r="D74" s="5">
        <v>4813383</v>
      </c>
      <c r="E74" s="5">
        <v>5069568</v>
      </c>
      <c r="F74" s="5">
        <v>5709274</v>
      </c>
      <c r="G74" s="5">
        <v>6045349</v>
      </c>
      <c r="H74" s="5">
        <v>6318074</v>
      </c>
      <c r="I74" s="5">
        <v>7177235</v>
      </c>
      <c r="J74" s="5">
        <v>7806541</v>
      </c>
      <c r="K74" s="5">
        <v>8397551</v>
      </c>
      <c r="L74" s="5">
        <v>9885141</v>
      </c>
      <c r="M74" s="9">
        <v>10386116.58</v>
      </c>
      <c r="N74" s="5">
        <v>11432408</v>
      </c>
      <c r="O74" s="6">
        <v>11310447.94</v>
      </c>
      <c r="P74" s="5">
        <v>11275324.49</v>
      </c>
      <c r="Q74" s="5">
        <v>11085289</v>
      </c>
      <c r="R74" s="5">
        <v>11694989</v>
      </c>
      <c r="S74" s="5">
        <v>12178014</v>
      </c>
      <c r="T74" s="5">
        <v>13118629</v>
      </c>
      <c r="U74" s="18">
        <v>13554801</v>
      </c>
      <c r="V74" s="17">
        <v>12342510.44</v>
      </c>
      <c r="W74" s="24">
        <v>13811786.86</v>
      </c>
      <c r="X74" s="28">
        <v>15069536.99</v>
      </c>
    </row>
    <row r="75" spans="1:24" ht="12">
      <c r="A75">
        <v>60</v>
      </c>
      <c r="B75" s="1" t="s">
        <v>164</v>
      </c>
      <c r="C75" s="5">
        <v>1008383</v>
      </c>
      <c r="D75" s="5">
        <v>1306561</v>
      </c>
      <c r="E75" s="5">
        <v>1380068</v>
      </c>
      <c r="F75" s="5">
        <v>1547878</v>
      </c>
      <c r="G75" s="5">
        <v>1590937</v>
      </c>
      <c r="H75" s="5">
        <v>1643599</v>
      </c>
      <c r="I75" s="5">
        <v>1838486</v>
      </c>
      <c r="J75" s="5">
        <v>1912442</v>
      </c>
      <c r="K75" s="5">
        <v>1965450</v>
      </c>
      <c r="L75" s="5">
        <v>2099984</v>
      </c>
      <c r="M75" s="9">
        <v>2273258.59</v>
      </c>
      <c r="N75" s="5">
        <v>2651095</v>
      </c>
      <c r="O75" s="6">
        <v>2640652.68</v>
      </c>
      <c r="P75" s="5">
        <v>2814225.15</v>
      </c>
      <c r="Q75" s="5">
        <v>2748414</v>
      </c>
      <c r="R75" s="5">
        <v>2912889</v>
      </c>
      <c r="S75" s="5">
        <v>2829372</v>
      </c>
      <c r="T75" s="5">
        <v>3022302</v>
      </c>
      <c r="U75" s="18">
        <v>3080156</v>
      </c>
      <c r="V75" s="17">
        <v>3579602.87</v>
      </c>
      <c r="W75" s="24">
        <v>3502376.49</v>
      </c>
      <c r="X75" s="28">
        <v>3403659.55</v>
      </c>
    </row>
    <row r="76" spans="1:24" ht="12">
      <c r="A76">
        <v>61</v>
      </c>
      <c r="B76" s="1" t="s">
        <v>165</v>
      </c>
      <c r="C76" s="5">
        <v>1802431</v>
      </c>
      <c r="D76" s="5">
        <v>2180383</v>
      </c>
      <c r="E76" s="5">
        <v>2267505</v>
      </c>
      <c r="F76" s="5">
        <v>2582478</v>
      </c>
      <c r="G76" s="5">
        <v>2870807</v>
      </c>
      <c r="H76" s="5">
        <v>3005121</v>
      </c>
      <c r="I76" s="5">
        <v>3375797</v>
      </c>
      <c r="J76" s="5">
        <v>3803628</v>
      </c>
      <c r="K76" s="5">
        <v>3964638</v>
      </c>
      <c r="L76" s="5">
        <v>4421650</v>
      </c>
      <c r="M76" s="9">
        <v>4718798.05</v>
      </c>
      <c r="N76" s="5">
        <v>4775163</v>
      </c>
      <c r="O76" s="6">
        <v>4653605.29</v>
      </c>
      <c r="P76" s="5">
        <v>5464873.67</v>
      </c>
      <c r="Q76" s="5">
        <v>5576484</v>
      </c>
      <c r="R76" s="5">
        <v>6385283</v>
      </c>
      <c r="S76" s="5">
        <v>6512366</v>
      </c>
      <c r="T76" s="5">
        <v>6840598</v>
      </c>
      <c r="U76" s="18">
        <v>7708918</v>
      </c>
      <c r="V76" s="17">
        <v>8825041</v>
      </c>
      <c r="W76" s="24">
        <v>9083093.52</v>
      </c>
      <c r="X76" s="28">
        <v>9407747.77</v>
      </c>
    </row>
    <row r="77" spans="1:24" ht="12">
      <c r="A77">
        <v>62</v>
      </c>
      <c r="B77" s="1" t="s">
        <v>166</v>
      </c>
      <c r="C77" s="5">
        <v>17369522</v>
      </c>
      <c r="D77" s="5">
        <v>24884457</v>
      </c>
      <c r="E77" s="5">
        <v>26688805</v>
      </c>
      <c r="F77" s="5">
        <v>30986394</v>
      </c>
      <c r="G77" s="5">
        <v>34573518</v>
      </c>
      <c r="H77" s="5">
        <v>39665934</v>
      </c>
      <c r="I77" s="5">
        <v>48216338</v>
      </c>
      <c r="J77" s="5">
        <v>55757334</v>
      </c>
      <c r="K77" s="5">
        <v>66165966</v>
      </c>
      <c r="L77" s="5">
        <v>67711996</v>
      </c>
      <c r="M77" s="9">
        <v>71450852.9</v>
      </c>
      <c r="N77" s="5">
        <v>79822644</v>
      </c>
      <c r="O77" s="6">
        <v>76260217.12</v>
      </c>
      <c r="P77" s="5">
        <v>85898914.23</v>
      </c>
      <c r="Q77" s="5">
        <v>87181191</v>
      </c>
      <c r="R77" s="5">
        <v>90397356</v>
      </c>
      <c r="S77" s="5">
        <v>93663329</v>
      </c>
      <c r="T77" s="5">
        <v>101807636</v>
      </c>
      <c r="U77" s="18">
        <v>104630890</v>
      </c>
      <c r="V77" s="17">
        <v>119084321.68</v>
      </c>
      <c r="W77" s="24">
        <v>123267283.5</v>
      </c>
      <c r="X77" s="28">
        <v>129165848.35</v>
      </c>
    </row>
    <row r="78" spans="1:24" ht="12">
      <c r="A78">
        <v>63</v>
      </c>
      <c r="B78" s="1" t="s">
        <v>167</v>
      </c>
      <c r="C78" s="5">
        <v>787042</v>
      </c>
      <c r="D78" s="5">
        <v>1127505</v>
      </c>
      <c r="E78" s="5">
        <v>1203056</v>
      </c>
      <c r="F78" s="5">
        <v>1360248</v>
      </c>
      <c r="G78" s="5">
        <v>1445279</v>
      </c>
      <c r="H78" s="5">
        <v>1691717</v>
      </c>
      <c r="I78" s="5">
        <v>1967910</v>
      </c>
      <c r="J78" s="5">
        <v>2006186</v>
      </c>
      <c r="K78" s="5">
        <v>2164570</v>
      </c>
      <c r="L78" s="5">
        <v>2356105</v>
      </c>
      <c r="M78" s="9">
        <v>2576820.83</v>
      </c>
      <c r="N78" s="5">
        <v>2787164</v>
      </c>
      <c r="O78" s="6">
        <v>2534677.87</v>
      </c>
      <c r="P78" s="5">
        <v>2747984.28</v>
      </c>
      <c r="Q78" s="5">
        <v>2741285</v>
      </c>
      <c r="R78" s="5">
        <v>2736759</v>
      </c>
      <c r="S78" s="5">
        <v>2869150</v>
      </c>
      <c r="T78" s="5">
        <v>3415126</v>
      </c>
      <c r="U78" s="18">
        <v>3530568</v>
      </c>
      <c r="V78" s="17">
        <v>4202792.06</v>
      </c>
      <c r="W78" s="24">
        <v>4854738.11</v>
      </c>
      <c r="X78" s="28">
        <v>4879758.54</v>
      </c>
    </row>
    <row r="79" spans="1:24" ht="12">
      <c r="A79">
        <v>64</v>
      </c>
      <c r="B79" s="1" t="s">
        <v>168</v>
      </c>
      <c r="C79" s="5">
        <v>455419</v>
      </c>
      <c r="D79" s="5">
        <v>608285</v>
      </c>
      <c r="E79" s="5">
        <v>641889</v>
      </c>
      <c r="F79" s="5">
        <v>756579</v>
      </c>
      <c r="G79" s="5">
        <v>825588</v>
      </c>
      <c r="H79" s="5">
        <v>875967</v>
      </c>
      <c r="I79" s="5">
        <v>1068589</v>
      </c>
      <c r="J79" s="5">
        <v>1094046</v>
      </c>
      <c r="K79" s="5">
        <v>1159783</v>
      </c>
      <c r="L79" s="5">
        <v>1393761</v>
      </c>
      <c r="M79" s="9">
        <v>1460674.03</v>
      </c>
      <c r="N79" s="5">
        <v>1524238</v>
      </c>
      <c r="O79" s="6">
        <v>1429722.71</v>
      </c>
      <c r="P79" s="5">
        <v>1554949.65</v>
      </c>
      <c r="Q79" s="5">
        <v>1627974</v>
      </c>
      <c r="R79" s="5">
        <v>1964525</v>
      </c>
      <c r="S79" s="5">
        <v>1980481</v>
      </c>
      <c r="T79" s="5">
        <v>2095625</v>
      </c>
      <c r="U79" s="18">
        <v>2140896</v>
      </c>
      <c r="V79" s="17">
        <v>2503750.41</v>
      </c>
      <c r="W79" s="24">
        <v>2574714.7</v>
      </c>
      <c r="X79" s="28">
        <v>2646995.18</v>
      </c>
    </row>
    <row r="80" spans="1:24" ht="12">
      <c r="A80">
        <v>65</v>
      </c>
      <c r="B80" s="1" t="s">
        <v>169</v>
      </c>
      <c r="C80" s="5">
        <v>2480971</v>
      </c>
      <c r="D80" s="5">
        <v>3384939</v>
      </c>
      <c r="E80" s="5">
        <v>3453931</v>
      </c>
      <c r="F80" s="5">
        <v>3707540</v>
      </c>
      <c r="G80" s="5">
        <v>4096462</v>
      </c>
      <c r="H80" s="5">
        <v>4737866</v>
      </c>
      <c r="I80" s="5">
        <v>5403208</v>
      </c>
      <c r="J80" s="5">
        <v>6225556</v>
      </c>
      <c r="K80" s="5">
        <v>7065108</v>
      </c>
      <c r="L80" s="5">
        <v>7364798</v>
      </c>
      <c r="M80" s="9">
        <v>8313537.18</v>
      </c>
      <c r="N80" s="5">
        <v>9242601</v>
      </c>
      <c r="O80" s="6">
        <v>8800397.7</v>
      </c>
      <c r="P80" s="5">
        <v>9187153.8</v>
      </c>
      <c r="Q80" s="5">
        <v>9110992</v>
      </c>
      <c r="R80" s="5">
        <v>10320527</v>
      </c>
      <c r="S80" s="5">
        <v>10630675</v>
      </c>
      <c r="T80" s="5">
        <v>12204420</v>
      </c>
      <c r="U80" s="18">
        <v>13153701</v>
      </c>
      <c r="V80" s="17">
        <v>14787334.06</v>
      </c>
      <c r="W80" s="24">
        <v>15504098.27</v>
      </c>
      <c r="X80" s="28">
        <v>15972808.06</v>
      </c>
    </row>
    <row r="81" spans="1:24" ht="12">
      <c r="A81">
        <v>66</v>
      </c>
      <c r="B81" s="1" t="s">
        <v>170</v>
      </c>
      <c r="C81" s="5">
        <v>1129127</v>
      </c>
      <c r="D81" s="5">
        <v>1370763</v>
      </c>
      <c r="E81" s="5">
        <v>1348151</v>
      </c>
      <c r="F81" s="5">
        <v>1485747</v>
      </c>
      <c r="G81" s="5">
        <v>1622454</v>
      </c>
      <c r="H81" s="5">
        <v>1765136</v>
      </c>
      <c r="I81" s="5">
        <v>1872292</v>
      </c>
      <c r="J81" s="5">
        <v>2132256</v>
      </c>
      <c r="K81" s="5">
        <v>2334967</v>
      </c>
      <c r="L81" s="5">
        <v>2504924</v>
      </c>
      <c r="M81" s="9">
        <v>2582075.81</v>
      </c>
      <c r="N81" s="5">
        <v>2679760</v>
      </c>
      <c r="O81" s="6">
        <v>2450331.81</v>
      </c>
      <c r="P81" s="5">
        <v>2652952.28</v>
      </c>
      <c r="Q81" s="5">
        <v>2721801</v>
      </c>
      <c r="R81" s="5">
        <v>3003760</v>
      </c>
      <c r="S81" s="5">
        <v>3252211</v>
      </c>
      <c r="T81" s="5">
        <v>3633941</v>
      </c>
      <c r="U81" s="18">
        <v>3904683</v>
      </c>
      <c r="V81" s="17">
        <v>4356391.29</v>
      </c>
      <c r="W81" s="24">
        <v>4606278.17</v>
      </c>
      <c r="X81" s="28">
        <v>4921113.69</v>
      </c>
    </row>
    <row r="82" spans="1:24" ht="12">
      <c r="A82">
        <v>67</v>
      </c>
      <c r="B82" s="1" t="s">
        <v>171</v>
      </c>
      <c r="C82" s="5">
        <v>2916890</v>
      </c>
      <c r="D82" s="5">
        <v>3694513</v>
      </c>
      <c r="E82" s="5">
        <v>3894328</v>
      </c>
      <c r="F82" s="5">
        <v>4254799</v>
      </c>
      <c r="G82" s="5">
        <v>4706550</v>
      </c>
      <c r="H82" s="5">
        <v>5165901</v>
      </c>
      <c r="I82" s="5">
        <v>5963472</v>
      </c>
      <c r="J82" s="5">
        <v>6619381</v>
      </c>
      <c r="K82" s="5">
        <v>6456671</v>
      </c>
      <c r="L82" s="5">
        <v>7670370</v>
      </c>
      <c r="M82" s="9">
        <v>8186398.09</v>
      </c>
      <c r="N82" s="5">
        <v>8920350</v>
      </c>
      <c r="O82" s="6">
        <v>8619073.01</v>
      </c>
      <c r="P82" s="5">
        <v>8849327.78</v>
      </c>
      <c r="Q82" s="5">
        <v>8644251</v>
      </c>
      <c r="R82" s="5">
        <v>9566457</v>
      </c>
      <c r="S82" s="5">
        <v>9392243</v>
      </c>
      <c r="T82" s="5">
        <v>9939491</v>
      </c>
      <c r="U82" s="18">
        <v>9733889</v>
      </c>
      <c r="V82" s="17">
        <v>10287607.36</v>
      </c>
      <c r="W82" s="24">
        <v>10955557.84</v>
      </c>
      <c r="X82" s="28">
        <v>11114798.81</v>
      </c>
    </row>
    <row r="83" spans="1:24" ht="12">
      <c r="A83">
        <v>68</v>
      </c>
      <c r="B83" s="1" t="s">
        <v>172</v>
      </c>
      <c r="C83" s="5">
        <v>3547594</v>
      </c>
      <c r="D83" s="5">
        <v>4405778</v>
      </c>
      <c r="E83" s="5">
        <v>4551246</v>
      </c>
      <c r="F83" s="5">
        <v>5004558</v>
      </c>
      <c r="G83" s="5">
        <v>5336110</v>
      </c>
      <c r="H83" s="5">
        <v>5629037</v>
      </c>
      <c r="I83" s="5">
        <v>6345456</v>
      </c>
      <c r="J83" s="5">
        <v>6785814</v>
      </c>
      <c r="K83" s="5">
        <v>6861208</v>
      </c>
      <c r="L83" s="5">
        <v>7180695</v>
      </c>
      <c r="M83" s="9">
        <v>7966745.93</v>
      </c>
      <c r="N83" s="5">
        <v>8578152</v>
      </c>
      <c r="O83" s="6">
        <v>8459075</v>
      </c>
      <c r="P83" s="5">
        <v>9121549</v>
      </c>
      <c r="Q83" s="5">
        <v>9161418</v>
      </c>
      <c r="R83" s="5">
        <v>9891767</v>
      </c>
      <c r="S83" s="5">
        <v>10516119</v>
      </c>
      <c r="T83" s="5">
        <v>11571453</v>
      </c>
      <c r="U83" s="18">
        <v>12318043</v>
      </c>
      <c r="V83" s="17">
        <v>14073822.43</v>
      </c>
      <c r="W83" s="24">
        <v>14488224.4</v>
      </c>
      <c r="X83" s="28">
        <v>15692356.77</v>
      </c>
    </row>
    <row r="84" spans="1:24" ht="12">
      <c r="A84">
        <v>69</v>
      </c>
      <c r="B84" s="1" t="s">
        <v>173</v>
      </c>
      <c r="C84" s="5">
        <v>827572</v>
      </c>
      <c r="D84" s="5">
        <v>1226618</v>
      </c>
      <c r="E84" s="5">
        <v>1235677</v>
      </c>
      <c r="F84" s="5">
        <v>1403353</v>
      </c>
      <c r="G84" s="5">
        <v>1476750</v>
      </c>
      <c r="H84" s="5">
        <v>1531807</v>
      </c>
      <c r="I84" s="5">
        <v>1736826</v>
      </c>
      <c r="J84" s="5">
        <v>2014095</v>
      </c>
      <c r="K84" s="5">
        <v>2180109</v>
      </c>
      <c r="L84" s="5">
        <v>2406827</v>
      </c>
      <c r="M84" s="9">
        <v>2702384.53</v>
      </c>
      <c r="N84" s="5">
        <v>2996024</v>
      </c>
      <c r="O84" s="6">
        <v>3016469.65</v>
      </c>
      <c r="P84" s="5">
        <v>3465301.34</v>
      </c>
      <c r="Q84" s="5">
        <v>3395843</v>
      </c>
      <c r="R84" s="5">
        <v>3408658</v>
      </c>
      <c r="S84" s="5">
        <v>3385479</v>
      </c>
      <c r="T84" s="5">
        <v>3685901</v>
      </c>
      <c r="U84" s="18">
        <v>3928255</v>
      </c>
      <c r="V84" s="17">
        <v>4495413.67</v>
      </c>
      <c r="W84" s="24">
        <v>4805999.73</v>
      </c>
      <c r="X84" s="28">
        <v>5024405.72</v>
      </c>
    </row>
    <row r="85" spans="1:24" ht="12">
      <c r="A85">
        <v>70</v>
      </c>
      <c r="B85" s="1" t="s">
        <v>115</v>
      </c>
      <c r="C85" s="5">
        <v>50482925</v>
      </c>
      <c r="D85" s="5">
        <v>75466595</v>
      </c>
      <c r="E85" s="5">
        <v>76344782</v>
      </c>
      <c r="F85" s="5">
        <v>85556865</v>
      </c>
      <c r="G85" s="5">
        <v>94058974</v>
      </c>
      <c r="H85" s="5">
        <v>98050835</v>
      </c>
      <c r="I85" s="5">
        <v>115007318</v>
      </c>
      <c r="J85" s="5">
        <v>121732378</v>
      </c>
      <c r="K85" s="5">
        <v>134257587</v>
      </c>
      <c r="L85" s="5">
        <v>135944668</v>
      </c>
      <c r="M85" s="9">
        <v>137995315.91</v>
      </c>
      <c r="N85" s="5">
        <v>129412249</v>
      </c>
      <c r="O85" s="6">
        <v>105768575.83</v>
      </c>
      <c r="P85" s="5">
        <v>109142002.73</v>
      </c>
      <c r="Q85" s="5">
        <v>106894523</v>
      </c>
      <c r="R85" s="5">
        <v>112419518</v>
      </c>
      <c r="S85" s="5">
        <v>115941146</v>
      </c>
      <c r="T85" s="5">
        <v>141988340</v>
      </c>
      <c r="U85" s="18">
        <v>150228622</v>
      </c>
      <c r="V85" s="17">
        <v>170110070.23</v>
      </c>
      <c r="W85" s="24">
        <v>201349760.48000002</v>
      </c>
      <c r="X85" s="28">
        <v>218434316.3</v>
      </c>
    </row>
    <row r="86" spans="1:24" ht="12">
      <c r="A86">
        <v>71</v>
      </c>
      <c r="B86" s="1" t="s">
        <v>174</v>
      </c>
      <c r="C86" s="5">
        <v>3117161</v>
      </c>
      <c r="D86" s="5">
        <v>4394132</v>
      </c>
      <c r="E86" s="5">
        <v>4631269</v>
      </c>
      <c r="F86" s="5">
        <v>5129695</v>
      </c>
      <c r="G86" s="5">
        <v>5585902</v>
      </c>
      <c r="H86" s="5">
        <v>6099506</v>
      </c>
      <c r="I86" s="5">
        <v>7189537</v>
      </c>
      <c r="J86" s="5">
        <v>8265949</v>
      </c>
      <c r="K86" s="5">
        <v>9329784</v>
      </c>
      <c r="L86" s="5">
        <v>9396576</v>
      </c>
      <c r="M86" s="9">
        <v>9686555.86</v>
      </c>
      <c r="N86" s="5">
        <v>9910710</v>
      </c>
      <c r="O86" s="6">
        <v>9163099.04</v>
      </c>
      <c r="P86" s="5">
        <v>8442044.3</v>
      </c>
      <c r="Q86" s="5">
        <v>8403523</v>
      </c>
      <c r="R86" s="5">
        <v>10871960</v>
      </c>
      <c r="S86" s="5">
        <v>11317106</v>
      </c>
      <c r="T86" s="5">
        <v>12968117</v>
      </c>
      <c r="U86" s="18">
        <v>13963453</v>
      </c>
      <c r="V86" s="17">
        <v>17505208.08</v>
      </c>
      <c r="W86" s="24">
        <v>17630273.54</v>
      </c>
      <c r="X86" s="28">
        <v>18390302.85</v>
      </c>
    </row>
    <row r="87" spans="1:24" ht="12">
      <c r="A87">
        <v>72</v>
      </c>
      <c r="B87" s="1" t="s">
        <v>175</v>
      </c>
      <c r="C87" s="5">
        <v>1372437</v>
      </c>
      <c r="D87" s="5">
        <v>1680148</v>
      </c>
      <c r="E87" s="5">
        <v>1698646</v>
      </c>
      <c r="F87" s="5">
        <v>1976757</v>
      </c>
      <c r="G87" s="5">
        <v>2083853</v>
      </c>
      <c r="H87" s="5">
        <v>2349315</v>
      </c>
      <c r="I87" s="5">
        <v>2687861</v>
      </c>
      <c r="J87" s="5">
        <v>3192203</v>
      </c>
      <c r="K87" s="5">
        <v>3353894</v>
      </c>
      <c r="L87" s="5">
        <v>3842316</v>
      </c>
      <c r="M87" s="9">
        <v>4212925.45</v>
      </c>
      <c r="N87" s="5">
        <v>4615998</v>
      </c>
      <c r="O87" s="6">
        <v>4533628.95</v>
      </c>
      <c r="P87" s="5">
        <v>4663885.23</v>
      </c>
      <c r="Q87" s="5">
        <v>4561719</v>
      </c>
      <c r="R87" s="5">
        <v>5023063</v>
      </c>
      <c r="S87" s="5">
        <v>5111317</v>
      </c>
      <c r="T87" s="5">
        <v>5237383</v>
      </c>
      <c r="U87" s="18">
        <v>5429402</v>
      </c>
      <c r="V87" s="17">
        <v>5990770.1899999995</v>
      </c>
      <c r="W87" s="24">
        <v>6465183.83</v>
      </c>
      <c r="X87" s="28">
        <v>6768897.45</v>
      </c>
    </row>
    <row r="88" spans="1:24" ht="12">
      <c r="A88">
        <v>73</v>
      </c>
      <c r="B88" s="1" t="s">
        <v>176</v>
      </c>
      <c r="C88" s="5">
        <v>1065833</v>
      </c>
      <c r="D88" s="5">
        <v>1496219</v>
      </c>
      <c r="E88" s="5">
        <v>1590218</v>
      </c>
      <c r="F88" s="5">
        <v>1851376</v>
      </c>
      <c r="G88" s="5">
        <v>2012826</v>
      </c>
      <c r="H88" s="5">
        <v>2214241</v>
      </c>
      <c r="I88" s="5">
        <v>2619605</v>
      </c>
      <c r="J88" s="5">
        <v>2972647</v>
      </c>
      <c r="K88" s="5">
        <v>3088773</v>
      </c>
      <c r="L88" s="5">
        <v>3450243</v>
      </c>
      <c r="M88" s="9">
        <v>3866020.9</v>
      </c>
      <c r="N88" s="5">
        <v>4809446</v>
      </c>
      <c r="O88" s="6">
        <v>4726097.26</v>
      </c>
      <c r="P88" s="5">
        <v>5085286.83</v>
      </c>
      <c r="Q88" s="5">
        <v>5377298</v>
      </c>
      <c r="R88" s="5">
        <v>5799159</v>
      </c>
      <c r="S88" s="5">
        <v>6030382</v>
      </c>
      <c r="T88" s="5">
        <v>7008677</v>
      </c>
      <c r="U88" s="18">
        <v>7056037</v>
      </c>
      <c r="V88" s="17">
        <v>8200971.39</v>
      </c>
      <c r="W88" s="24">
        <v>8766306.08</v>
      </c>
      <c r="X88" s="28">
        <v>9662195.93</v>
      </c>
    </row>
    <row r="89" spans="1:24" ht="12">
      <c r="A89">
        <v>74</v>
      </c>
      <c r="B89" s="1" t="s">
        <v>117</v>
      </c>
      <c r="C89" s="5">
        <v>4576188</v>
      </c>
      <c r="D89" s="5">
        <v>5670271</v>
      </c>
      <c r="E89" s="5">
        <v>6018658</v>
      </c>
      <c r="F89" s="5">
        <v>6558269</v>
      </c>
      <c r="G89" s="5">
        <v>7094576</v>
      </c>
      <c r="H89" s="5">
        <v>7550268</v>
      </c>
      <c r="I89" s="5">
        <v>8745204</v>
      </c>
      <c r="J89" s="5">
        <v>10114513</v>
      </c>
      <c r="K89" s="5">
        <v>11078727</v>
      </c>
      <c r="L89" s="5">
        <v>11471214</v>
      </c>
      <c r="M89" s="9">
        <v>11844347.36</v>
      </c>
      <c r="N89" s="5">
        <v>12950894</v>
      </c>
      <c r="O89" s="6">
        <v>12983443.4</v>
      </c>
      <c r="P89" s="5">
        <v>13393429.18</v>
      </c>
      <c r="Q89" s="5">
        <v>13360482</v>
      </c>
      <c r="R89" s="5">
        <v>15265213</v>
      </c>
      <c r="S89" s="5">
        <v>15848140</v>
      </c>
      <c r="T89" s="5">
        <v>16377434</v>
      </c>
      <c r="U89" s="18">
        <v>17181836</v>
      </c>
      <c r="V89" s="17">
        <v>18157869.57</v>
      </c>
      <c r="W89" s="24">
        <v>20646304.54</v>
      </c>
      <c r="X89" s="28">
        <v>20916106.49</v>
      </c>
    </row>
    <row r="90" spans="1:24" ht="12">
      <c r="A90">
        <v>75</v>
      </c>
      <c r="B90" s="1" t="s">
        <v>177</v>
      </c>
      <c r="C90" s="5">
        <v>4037982</v>
      </c>
      <c r="D90" s="5">
        <v>5371757</v>
      </c>
      <c r="E90" s="5">
        <v>5735059</v>
      </c>
      <c r="F90" s="5">
        <v>6657082</v>
      </c>
      <c r="G90" s="5">
        <v>7183414</v>
      </c>
      <c r="H90" s="5">
        <v>7885765</v>
      </c>
      <c r="I90" s="5">
        <v>9220202</v>
      </c>
      <c r="J90" s="5">
        <v>10571693</v>
      </c>
      <c r="K90" s="5">
        <v>12075588</v>
      </c>
      <c r="L90" s="5">
        <v>12643506</v>
      </c>
      <c r="M90" s="9">
        <v>14203769.73</v>
      </c>
      <c r="N90" s="5">
        <v>15481874</v>
      </c>
      <c r="O90" s="6">
        <v>15578126.72</v>
      </c>
      <c r="P90" s="5">
        <v>15683655.77</v>
      </c>
      <c r="Q90" s="5">
        <v>16022077</v>
      </c>
      <c r="R90" s="5">
        <v>17221592</v>
      </c>
      <c r="S90" s="5">
        <v>18453059</v>
      </c>
      <c r="T90" s="5">
        <v>21518642</v>
      </c>
      <c r="U90" s="18">
        <v>22525094</v>
      </c>
      <c r="V90" s="17">
        <v>24471594.73</v>
      </c>
      <c r="W90" s="24">
        <v>27066910.919999998</v>
      </c>
      <c r="X90" s="28">
        <v>29289362.81</v>
      </c>
    </row>
    <row r="91" spans="1:24" ht="12">
      <c r="A91">
        <v>76</v>
      </c>
      <c r="B91" s="1" t="s">
        <v>178</v>
      </c>
      <c r="C91" s="5">
        <v>2390734</v>
      </c>
      <c r="D91" s="5">
        <v>3119295</v>
      </c>
      <c r="E91" s="5">
        <v>3278133</v>
      </c>
      <c r="F91" s="5">
        <v>3674741</v>
      </c>
      <c r="G91" s="5">
        <v>3881692</v>
      </c>
      <c r="H91" s="5">
        <v>4095865</v>
      </c>
      <c r="I91" s="5">
        <v>4618216</v>
      </c>
      <c r="J91" s="5">
        <v>4804659</v>
      </c>
      <c r="K91" s="5">
        <v>5113620</v>
      </c>
      <c r="L91" s="5">
        <v>5509428</v>
      </c>
      <c r="M91" s="9">
        <v>5798184.76</v>
      </c>
      <c r="N91" s="5">
        <v>6486144</v>
      </c>
      <c r="O91" s="6">
        <v>6208277.23</v>
      </c>
      <c r="P91" s="5">
        <v>6323537.69</v>
      </c>
      <c r="Q91" s="5">
        <v>6283476</v>
      </c>
      <c r="R91" s="5">
        <v>6847686</v>
      </c>
      <c r="S91" s="5">
        <v>6903727</v>
      </c>
      <c r="T91" s="5">
        <v>6906291</v>
      </c>
      <c r="U91" s="18">
        <v>7102013</v>
      </c>
      <c r="V91" s="17">
        <v>7851381.8100000005</v>
      </c>
      <c r="W91" s="24">
        <v>8343576.1899999995</v>
      </c>
      <c r="X91" s="28">
        <v>8268548.04</v>
      </c>
    </row>
    <row r="92" spans="1:24" ht="12">
      <c r="A92">
        <v>77</v>
      </c>
      <c r="B92" s="1" t="s">
        <v>179</v>
      </c>
      <c r="C92" s="5">
        <v>1931544</v>
      </c>
      <c r="D92" s="5">
        <v>2723123</v>
      </c>
      <c r="E92" s="5">
        <v>2894110</v>
      </c>
      <c r="F92" s="5">
        <v>3250284</v>
      </c>
      <c r="G92" s="5">
        <v>3749232</v>
      </c>
      <c r="H92" s="5">
        <v>4740171</v>
      </c>
      <c r="I92" s="5">
        <v>5875921</v>
      </c>
      <c r="J92" s="5">
        <v>7180173</v>
      </c>
      <c r="K92" s="5">
        <v>8056417</v>
      </c>
      <c r="L92" s="5">
        <v>8576952</v>
      </c>
      <c r="M92" s="9">
        <v>9275324.45</v>
      </c>
      <c r="N92" s="5">
        <v>11318726</v>
      </c>
      <c r="O92" s="6">
        <v>11258011.56</v>
      </c>
      <c r="P92" s="5">
        <v>12726819.63</v>
      </c>
      <c r="Q92" s="5">
        <v>13079994</v>
      </c>
      <c r="R92" s="5">
        <v>14208609</v>
      </c>
      <c r="S92" s="5">
        <v>14776094</v>
      </c>
      <c r="T92" s="5">
        <v>16070520</v>
      </c>
      <c r="U92" s="18">
        <v>16411410</v>
      </c>
      <c r="V92" s="17">
        <v>18444351.74</v>
      </c>
      <c r="W92" s="24">
        <v>20861115.9</v>
      </c>
      <c r="X92" s="28">
        <v>20402013.41</v>
      </c>
    </row>
    <row r="93" spans="1:24" ht="12">
      <c r="A93">
        <v>78</v>
      </c>
      <c r="B93" s="1" t="s">
        <v>180</v>
      </c>
      <c r="C93" s="5">
        <v>986520</v>
      </c>
      <c r="D93" s="5">
        <v>1314533</v>
      </c>
      <c r="E93" s="5">
        <v>1405709</v>
      </c>
      <c r="F93" s="5">
        <v>1486493</v>
      </c>
      <c r="G93" s="5">
        <v>1648960</v>
      </c>
      <c r="H93" s="5">
        <v>1724023</v>
      </c>
      <c r="I93" s="5">
        <v>1945796</v>
      </c>
      <c r="J93" s="5">
        <v>2120358</v>
      </c>
      <c r="K93" s="5">
        <v>2399308</v>
      </c>
      <c r="L93" s="5">
        <v>2352273</v>
      </c>
      <c r="M93" s="9">
        <v>2478268.04</v>
      </c>
      <c r="N93" s="5">
        <v>2478895</v>
      </c>
      <c r="O93" s="6">
        <v>2430126.72</v>
      </c>
      <c r="P93" s="5">
        <v>2522271.35</v>
      </c>
      <c r="Q93" s="5">
        <v>2642631</v>
      </c>
      <c r="R93" s="5">
        <v>2323271</v>
      </c>
      <c r="S93" s="5">
        <v>2508625</v>
      </c>
      <c r="T93" s="5">
        <v>2464468</v>
      </c>
      <c r="U93" s="18">
        <v>2571917</v>
      </c>
      <c r="V93" s="17">
        <v>2351258.72</v>
      </c>
      <c r="W93" s="24">
        <v>2311025.26</v>
      </c>
      <c r="X93" s="28">
        <v>2431994.52</v>
      </c>
    </row>
    <row r="94" spans="1:24" ht="12">
      <c r="A94">
        <v>79</v>
      </c>
      <c r="B94" s="1" t="s">
        <v>181</v>
      </c>
      <c r="C94" s="5">
        <v>1943014</v>
      </c>
      <c r="D94" s="5">
        <v>2428446</v>
      </c>
      <c r="E94" s="5">
        <v>2564205</v>
      </c>
      <c r="F94" s="5">
        <v>2776541</v>
      </c>
      <c r="G94" s="5">
        <v>2972025</v>
      </c>
      <c r="H94" s="5">
        <v>3098872</v>
      </c>
      <c r="I94" s="5">
        <v>3655554</v>
      </c>
      <c r="J94" s="5">
        <v>4017518</v>
      </c>
      <c r="K94" s="5">
        <v>5137916</v>
      </c>
      <c r="L94" s="5">
        <v>5994906</v>
      </c>
      <c r="M94" s="9">
        <v>6223760.74</v>
      </c>
      <c r="N94" s="5">
        <v>6159728</v>
      </c>
      <c r="O94" s="6">
        <v>5634109.78</v>
      </c>
      <c r="P94" s="5">
        <v>5948212.03</v>
      </c>
      <c r="Q94" s="5">
        <v>5987996</v>
      </c>
      <c r="R94" s="5">
        <v>6682618</v>
      </c>
      <c r="S94" s="5">
        <v>7026270</v>
      </c>
      <c r="T94" s="5">
        <v>7559253</v>
      </c>
      <c r="U94" s="18">
        <v>7967986</v>
      </c>
      <c r="V94" s="17">
        <v>8355958.45</v>
      </c>
      <c r="W94" s="24">
        <v>9517074.21</v>
      </c>
      <c r="X94" s="28">
        <v>9234620.49</v>
      </c>
    </row>
    <row r="95" spans="1:24" ht="12">
      <c r="A95">
        <v>80</v>
      </c>
      <c r="B95" s="1" t="s">
        <v>182</v>
      </c>
      <c r="C95" s="5">
        <v>1037775</v>
      </c>
      <c r="D95" s="5">
        <v>1440211</v>
      </c>
      <c r="E95" s="5">
        <v>1573534</v>
      </c>
      <c r="F95" s="5">
        <v>1635735</v>
      </c>
      <c r="G95" s="5">
        <v>1780438</v>
      </c>
      <c r="H95" s="5">
        <v>1975789</v>
      </c>
      <c r="I95" s="5">
        <v>2436386</v>
      </c>
      <c r="J95" s="5">
        <v>2610024</v>
      </c>
      <c r="K95" s="5">
        <v>2821339</v>
      </c>
      <c r="L95" s="5">
        <v>3431202</v>
      </c>
      <c r="M95" s="9">
        <v>3868047.69</v>
      </c>
      <c r="N95" s="5">
        <v>4409000</v>
      </c>
      <c r="O95" s="6">
        <v>4873370.23</v>
      </c>
      <c r="P95" s="5">
        <v>5235436.14</v>
      </c>
      <c r="Q95" s="5">
        <v>5434716</v>
      </c>
      <c r="R95" s="5">
        <v>6245590</v>
      </c>
      <c r="S95" s="5">
        <v>6639242</v>
      </c>
      <c r="T95" s="5">
        <v>7863731</v>
      </c>
      <c r="U95" s="18">
        <v>8376128</v>
      </c>
      <c r="V95" s="17">
        <v>8555435.98</v>
      </c>
      <c r="W95" s="24">
        <v>9240714.35</v>
      </c>
      <c r="X95" s="28">
        <v>9532608.96</v>
      </c>
    </row>
    <row r="96" spans="1:24" ht="12">
      <c r="A96">
        <v>81</v>
      </c>
      <c r="B96" s="1" t="s">
        <v>183</v>
      </c>
      <c r="C96" s="5">
        <v>2193572</v>
      </c>
      <c r="D96" s="5">
        <v>2824993</v>
      </c>
      <c r="E96" s="5">
        <v>2921074</v>
      </c>
      <c r="F96" s="5">
        <v>3294468</v>
      </c>
      <c r="G96" s="5">
        <v>3622300</v>
      </c>
      <c r="H96" s="5">
        <v>4073562</v>
      </c>
      <c r="I96" s="5">
        <v>4670398</v>
      </c>
      <c r="J96" s="5">
        <v>4958761</v>
      </c>
      <c r="K96" s="5">
        <v>5369432</v>
      </c>
      <c r="L96" s="5">
        <v>6193700</v>
      </c>
      <c r="M96" s="9">
        <v>6548499.24</v>
      </c>
      <c r="N96" s="5">
        <v>6695764</v>
      </c>
      <c r="O96" s="6">
        <v>6814220.82</v>
      </c>
      <c r="P96" s="5">
        <v>7174079.38</v>
      </c>
      <c r="Q96" s="5">
        <v>8303430</v>
      </c>
      <c r="R96" s="5">
        <v>9033540</v>
      </c>
      <c r="S96" s="5">
        <v>8124229</v>
      </c>
      <c r="T96" s="5">
        <v>8626918</v>
      </c>
      <c r="U96" s="18">
        <v>8669414</v>
      </c>
      <c r="V96" s="17">
        <v>10266760.37</v>
      </c>
      <c r="W96" s="24">
        <v>10574300.66</v>
      </c>
      <c r="X96" s="28">
        <v>11356689.23</v>
      </c>
    </row>
    <row r="97" spans="1:24" ht="12">
      <c r="A97">
        <v>82</v>
      </c>
      <c r="B97" s="1" t="s">
        <v>184</v>
      </c>
      <c r="C97" s="5">
        <v>4578606</v>
      </c>
      <c r="D97" s="5">
        <v>5700397</v>
      </c>
      <c r="E97" s="5">
        <v>5965835</v>
      </c>
      <c r="F97" s="5">
        <v>6790044</v>
      </c>
      <c r="G97" s="5">
        <v>7371651</v>
      </c>
      <c r="H97" s="5">
        <v>7781571</v>
      </c>
      <c r="I97" s="5">
        <v>8969492</v>
      </c>
      <c r="J97" s="5">
        <v>10042131</v>
      </c>
      <c r="K97" s="5">
        <v>10545331</v>
      </c>
      <c r="L97" s="5">
        <v>11054090</v>
      </c>
      <c r="M97" s="9">
        <v>11851703.34</v>
      </c>
      <c r="N97" s="5">
        <v>13129274</v>
      </c>
      <c r="O97" s="6">
        <v>12709910.11</v>
      </c>
      <c r="P97" s="5">
        <v>13139357.58</v>
      </c>
      <c r="Q97" s="5">
        <v>13228332</v>
      </c>
      <c r="R97" s="5">
        <v>14311833</v>
      </c>
      <c r="S97" s="5">
        <v>17609470</v>
      </c>
      <c r="T97" s="5">
        <v>19394245</v>
      </c>
      <c r="U97" s="18">
        <v>19576627</v>
      </c>
      <c r="V97" s="17">
        <v>21618587.03</v>
      </c>
      <c r="W97" s="24">
        <v>23735425.31</v>
      </c>
      <c r="X97" s="28">
        <v>20285956.81</v>
      </c>
    </row>
    <row r="98" spans="1:24" ht="12">
      <c r="A98">
        <v>83</v>
      </c>
      <c r="B98" s="1" t="s">
        <v>185</v>
      </c>
      <c r="C98" s="5">
        <v>5396044</v>
      </c>
      <c r="D98" s="5">
        <v>7368711</v>
      </c>
      <c r="E98" s="5">
        <v>7709093</v>
      </c>
      <c r="F98" s="5">
        <v>8397705</v>
      </c>
      <c r="G98" s="5">
        <v>9344513</v>
      </c>
      <c r="H98" s="5">
        <v>10024417</v>
      </c>
      <c r="I98" s="5">
        <v>11647189</v>
      </c>
      <c r="J98" s="5">
        <v>12981560</v>
      </c>
      <c r="K98" s="5">
        <v>14889733</v>
      </c>
      <c r="L98" s="5">
        <v>15161725</v>
      </c>
      <c r="M98" s="9">
        <v>16710999.44</v>
      </c>
      <c r="N98" s="5">
        <v>18537446</v>
      </c>
      <c r="O98" s="6">
        <v>17354907.47</v>
      </c>
      <c r="P98" s="5">
        <v>20150532.01</v>
      </c>
      <c r="Q98" s="5">
        <v>21097884</v>
      </c>
      <c r="R98" s="5">
        <v>22907913</v>
      </c>
      <c r="S98" s="5">
        <v>24279766</v>
      </c>
      <c r="T98" s="5">
        <v>26451550</v>
      </c>
      <c r="U98" s="18">
        <v>28166147</v>
      </c>
      <c r="V98" s="17">
        <v>32988788.849999998</v>
      </c>
      <c r="W98" s="24">
        <v>35505573.36</v>
      </c>
      <c r="X98" s="28">
        <v>38137665.9</v>
      </c>
    </row>
    <row r="99" spans="1:24" ht="12">
      <c r="A99">
        <v>84</v>
      </c>
      <c r="B99" s="1" t="s">
        <v>186</v>
      </c>
      <c r="C99" s="5">
        <v>13964426</v>
      </c>
      <c r="D99" s="5">
        <v>20015198</v>
      </c>
      <c r="E99" s="5">
        <v>20637280</v>
      </c>
      <c r="F99" s="5">
        <v>23223823</v>
      </c>
      <c r="G99" s="5">
        <v>26013353</v>
      </c>
      <c r="H99" s="5">
        <v>30442968</v>
      </c>
      <c r="I99" s="5">
        <v>35970401</v>
      </c>
      <c r="J99" s="5">
        <v>37144649</v>
      </c>
      <c r="K99" s="5">
        <v>40991845</v>
      </c>
      <c r="L99" s="5">
        <v>42468215</v>
      </c>
      <c r="M99" s="9">
        <v>46291164.96</v>
      </c>
      <c r="N99" s="5">
        <v>49100210</v>
      </c>
      <c r="O99" s="6">
        <v>45474814.91</v>
      </c>
      <c r="P99" s="5">
        <v>53233343.04</v>
      </c>
      <c r="Q99" s="5">
        <v>54478916</v>
      </c>
      <c r="R99" s="5">
        <v>57732182</v>
      </c>
      <c r="S99" s="5">
        <v>60116241</v>
      </c>
      <c r="T99" s="5">
        <v>67633356</v>
      </c>
      <c r="U99" s="18">
        <v>68958684</v>
      </c>
      <c r="V99" s="17">
        <v>82576170.55</v>
      </c>
      <c r="W99" s="24">
        <v>86656273.46</v>
      </c>
      <c r="X99" s="28">
        <v>89700594.97</v>
      </c>
    </row>
    <row r="100" spans="1:24" ht="12">
      <c r="A100">
        <v>85</v>
      </c>
      <c r="B100" s="1" t="s">
        <v>187</v>
      </c>
      <c r="C100" s="5">
        <v>7713458</v>
      </c>
      <c r="D100" s="5">
        <v>9546121</v>
      </c>
      <c r="E100" s="5">
        <v>9897878</v>
      </c>
      <c r="F100" s="5">
        <v>11194028</v>
      </c>
      <c r="G100" s="5">
        <v>11916650</v>
      </c>
      <c r="H100" s="5">
        <v>12699155</v>
      </c>
      <c r="I100" s="5">
        <v>14598201</v>
      </c>
      <c r="J100" s="5">
        <v>15546569</v>
      </c>
      <c r="K100" s="5">
        <v>16675168</v>
      </c>
      <c r="L100" s="5">
        <v>17307437</v>
      </c>
      <c r="M100" s="9">
        <v>18202001.77</v>
      </c>
      <c r="N100" s="5">
        <v>19557879</v>
      </c>
      <c r="O100" s="6">
        <v>19021057.8</v>
      </c>
      <c r="P100" s="5">
        <v>20132317.95</v>
      </c>
      <c r="Q100" s="5">
        <v>20102888</v>
      </c>
      <c r="R100" s="5">
        <v>21888461</v>
      </c>
      <c r="S100" s="5">
        <v>22413011</v>
      </c>
      <c r="T100" s="5">
        <v>23832006</v>
      </c>
      <c r="U100" s="18">
        <v>24246509</v>
      </c>
      <c r="V100" s="17">
        <v>27568117.11</v>
      </c>
      <c r="W100" s="24">
        <v>30277999.07</v>
      </c>
      <c r="X100" s="28">
        <v>30550317.52</v>
      </c>
    </row>
    <row r="101" spans="1:24" ht="12">
      <c r="A101">
        <v>86</v>
      </c>
      <c r="B101" s="1" t="s">
        <v>188</v>
      </c>
      <c r="C101" s="5">
        <v>224783</v>
      </c>
      <c r="D101" s="5">
        <v>331013</v>
      </c>
      <c r="E101" s="5">
        <v>318501</v>
      </c>
      <c r="F101" s="5">
        <v>341639</v>
      </c>
      <c r="G101" s="5">
        <v>367068</v>
      </c>
      <c r="H101" s="5">
        <v>403834</v>
      </c>
      <c r="I101" s="5">
        <v>434658</v>
      </c>
      <c r="J101" s="5">
        <v>440354</v>
      </c>
      <c r="K101" s="5">
        <v>400353</v>
      </c>
      <c r="L101" s="5">
        <v>765138</v>
      </c>
      <c r="M101" s="9">
        <v>833677.4</v>
      </c>
      <c r="N101" s="5">
        <v>967223</v>
      </c>
      <c r="O101" s="6">
        <v>868536.57</v>
      </c>
      <c r="P101" s="5">
        <v>947837.74</v>
      </c>
      <c r="Q101" s="5">
        <v>959852</v>
      </c>
      <c r="R101" s="5">
        <v>920865</v>
      </c>
      <c r="S101" s="5">
        <v>943494</v>
      </c>
      <c r="T101" s="5">
        <v>939347</v>
      </c>
      <c r="U101" s="18">
        <v>915591</v>
      </c>
      <c r="V101" s="17">
        <v>1353512.87</v>
      </c>
      <c r="W101" s="24">
        <v>1427836.05</v>
      </c>
      <c r="X101" s="28">
        <v>1364845.52</v>
      </c>
    </row>
    <row r="102" spans="1:24" ht="12">
      <c r="A102">
        <v>87</v>
      </c>
      <c r="B102" s="1" t="s">
        <v>189</v>
      </c>
      <c r="C102" s="5">
        <v>2394268</v>
      </c>
      <c r="D102" s="5">
        <v>3089928</v>
      </c>
      <c r="E102" s="5">
        <v>3271234</v>
      </c>
      <c r="F102" s="5">
        <v>3614439</v>
      </c>
      <c r="G102" s="5">
        <v>3851642</v>
      </c>
      <c r="H102" s="5">
        <v>4134587</v>
      </c>
      <c r="I102" s="5">
        <v>4887699</v>
      </c>
      <c r="J102" s="5">
        <v>5364516</v>
      </c>
      <c r="K102" s="5">
        <v>6080170</v>
      </c>
      <c r="L102" s="5">
        <v>6535885</v>
      </c>
      <c r="M102" s="9">
        <v>7475857.33</v>
      </c>
      <c r="N102" s="5">
        <v>9082236</v>
      </c>
      <c r="O102" s="6">
        <v>8612136.22</v>
      </c>
      <c r="P102" s="5">
        <v>9077226.91</v>
      </c>
      <c r="Q102" s="5">
        <v>9174231</v>
      </c>
      <c r="R102" s="5">
        <v>9937101</v>
      </c>
      <c r="S102" s="5">
        <v>10531859</v>
      </c>
      <c r="T102" s="5">
        <v>11508501</v>
      </c>
      <c r="U102" s="18">
        <v>12101641</v>
      </c>
      <c r="V102" s="17">
        <v>13697328</v>
      </c>
      <c r="W102" s="24">
        <v>14058403.47</v>
      </c>
      <c r="X102" s="28">
        <v>15047727.13</v>
      </c>
    </row>
    <row r="103" spans="1:14" ht="12">
      <c r="A103">
        <v>88</v>
      </c>
      <c r="B103" s="1" t="s">
        <v>190</v>
      </c>
      <c r="C103" s="7" t="s">
        <v>105</v>
      </c>
      <c r="D103" s="7" t="s">
        <v>105</v>
      </c>
      <c r="E103" s="7" t="s">
        <v>105</v>
      </c>
      <c r="F103" s="7" t="s">
        <v>105</v>
      </c>
      <c r="G103" s="7" t="s">
        <v>105</v>
      </c>
      <c r="H103" s="7" t="s">
        <v>105</v>
      </c>
      <c r="I103" s="7" t="s">
        <v>105</v>
      </c>
      <c r="J103" s="7" t="s">
        <v>105</v>
      </c>
      <c r="K103" s="7" t="s">
        <v>105</v>
      </c>
      <c r="L103" s="7" t="s">
        <v>105</v>
      </c>
      <c r="M103" s="14" t="s">
        <v>105</v>
      </c>
      <c r="N103" s="1" t="s">
        <v>105</v>
      </c>
    </row>
    <row r="104" spans="1:24" ht="12">
      <c r="A104">
        <v>89</v>
      </c>
      <c r="B104" s="1" t="s">
        <v>192</v>
      </c>
      <c r="C104" s="5">
        <v>532289</v>
      </c>
      <c r="D104" s="5">
        <v>662387</v>
      </c>
      <c r="E104" s="5">
        <v>712573</v>
      </c>
      <c r="F104" s="5">
        <v>860639</v>
      </c>
      <c r="G104" s="5">
        <v>942465</v>
      </c>
      <c r="H104" s="5">
        <v>999649</v>
      </c>
      <c r="I104" s="5">
        <v>1138587</v>
      </c>
      <c r="J104" s="5">
        <v>1307193</v>
      </c>
      <c r="K104" s="5">
        <v>1503137</v>
      </c>
      <c r="L104" s="5">
        <v>1616403</v>
      </c>
      <c r="M104" s="9">
        <v>1784390.55</v>
      </c>
      <c r="N104" s="5">
        <v>2068226</v>
      </c>
      <c r="O104" s="6">
        <v>2078036.32</v>
      </c>
      <c r="P104" s="5">
        <v>2207892.26</v>
      </c>
      <c r="Q104" s="5">
        <v>2255635</v>
      </c>
      <c r="R104" s="5">
        <v>2499622</v>
      </c>
      <c r="S104" s="5">
        <v>2503931</v>
      </c>
      <c r="T104" s="5">
        <v>2887869</v>
      </c>
      <c r="U104" s="18">
        <v>3249823</v>
      </c>
      <c r="V104" s="17">
        <v>3279179.98</v>
      </c>
      <c r="W104" s="24">
        <v>3634702.02</v>
      </c>
      <c r="X104" s="28">
        <v>3847221.14</v>
      </c>
    </row>
    <row r="105" spans="1:24" ht="12">
      <c r="A105">
        <v>90</v>
      </c>
      <c r="B105" s="1" t="s">
        <v>191</v>
      </c>
      <c r="C105" s="5">
        <v>1337020</v>
      </c>
      <c r="D105" s="5">
        <v>1860381</v>
      </c>
      <c r="E105" s="5">
        <v>1986173</v>
      </c>
      <c r="F105" s="5">
        <v>2211386</v>
      </c>
      <c r="G105" s="5">
        <v>2433784</v>
      </c>
      <c r="H105" s="5">
        <v>2747525</v>
      </c>
      <c r="I105" s="5">
        <v>3332296</v>
      </c>
      <c r="J105" s="5">
        <v>3591601</v>
      </c>
      <c r="K105" s="5">
        <v>4034766</v>
      </c>
      <c r="L105" s="5">
        <v>4248896</v>
      </c>
      <c r="M105" s="9">
        <v>4602526</v>
      </c>
      <c r="N105" s="5">
        <v>5706033</v>
      </c>
      <c r="O105" s="6">
        <v>5354934.37</v>
      </c>
      <c r="P105" s="5">
        <v>5142064.47</v>
      </c>
      <c r="Q105" s="5">
        <v>5205723</v>
      </c>
      <c r="R105" s="5">
        <v>5886119</v>
      </c>
      <c r="S105" s="5">
        <v>6034666</v>
      </c>
      <c r="T105" s="5">
        <v>6658443</v>
      </c>
      <c r="U105" s="18">
        <v>6977343</v>
      </c>
      <c r="V105" s="17">
        <v>8351468.74</v>
      </c>
      <c r="W105" s="24">
        <v>8803841.95</v>
      </c>
      <c r="X105" s="28">
        <v>9256139.67</v>
      </c>
    </row>
    <row r="106" spans="1:24" ht="12">
      <c r="A106">
        <v>91</v>
      </c>
      <c r="B106" s="1" t="s">
        <v>193</v>
      </c>
      <c r="C106" s="5">
        <v>811328</v>
      </c>
      <c r="D106" s="5">
        <v>1112402</v>
      </c>
      <c r="E106" s="5">
        <v>1129720</v>
      </c>
      <c r="F106" s="5">
        <v>1358269</v>
      </c>
      <c r="G106" s="5">
        <v>1418644</v>
      </c>
      <c r="H106" s="5">
        <v>1634510</v>
      </c>
      <c r="I106" s="5">
        <v>1878836</v>
      </c>
      <c r="J106" s="5">
        <v>2062562</v>
      </c>
      <c r="K106" s="5">
        <v>2301214</v>
      </c>
      <c r="L106" s="5">
        <v>2606402</v>
      </c>
      <c r="M106" s="9">
        <v>2885855.04</v>
      </c>
      <c r="N106" s="5">
        <v>3633508</v>
      </c>
      <c r="O106" s="6">
        <v>3491849.72</v>
      </c>
      <c r="P106" s="5">
        <v>3666838.62</v>
      </c>
      <c r="Q106" s="5">
        <v>3643233</v>
      </c>
      <c r="R106" s="5">
        <v>3743365</v>
      </c>
      <c r="S106" s="5">
        <v>4078636</v>
      </c>
      <c r="T106" s="5">
        <v>4722876</v>
      </c>
      <c r="U106" s="18">
        <v>5011885</v>
      </c>
      <c r="V106" s="17">
        <v>5692956.85</v>
      </c>
      <c r="W106" s="24">
        <v>5692395.95</v>
      </c>
      <c r="X106" s="28">
        <v>6339182.08</v>
      </c>
    </row>
    <row r="107" spans="1:24" ht="12">
      <c r="A107">
        <v>92</v>
      </c>
      <c r="B107" s="1" t="s">
        <v>194</v>
      </c>
      <c r="C107" s="5">
        <v>765801</v>
      </c>
      <c r="D107" s="5">
        <v>964314</v>
      </c>
      <c r="E107" s="5">
        <v>991948</v>
      </c>
      <c r="F107" s="5">
        <v>1039250</v>
      </c>
      <c r="G107" s="5">
        <v>1151900</v>
      </c>
      <c r="H107" s="5">
        <v>1248425</v>
      </c>
      <c r="I107" s="5">
        <v>1445462</v>
      </c>
      <c r="J107" s="5">
        <v>1713453</v>
      </c>
      <c r="K107" s="5">
        <v>1816315</v>
      </c>
      <c r="L107" s="5">
        <v>2007502</v>
      </c>
      <c r="M107" s="9">
        <v>2181432.42</v>
      </c>
      <c r="N107" s="5">
        <v>2236836</v>
      </c>
      <c r="O107" s="6">
        <v>1976346.85</v>
      </c>
      <c r="P107" s="5">
        <v>2055737.34</v>
      </c>
      <c r="Q107" s="5">
        <v>1987763</v>
      </c>
      <c r="R107" s="5">
        <v>2064147</v>
      </c>
      <c r="S107" s="5">
        <v>2056014</v>
      </c>
      <c r="T107" s="5">
        <v>2340318</v>
      </c>
      <c r="U107" s="18">
        <v>2437524</v>
      </c>
      <c r="V107" s="17">
        <v>2909416.45</v>
      </c>
      <c r="W107" s="24">
        <v>3078848.06</v>
      </c>
      <c r="X107" s="28">
        <v>2854417.65</v>
      </c>
    </row>
    <row r="108" spans="1:24" ht="12">
      <c r="A108">
        <v>93</v>
      </c>
      <c r="B108" s="1" t="s">
        <v>195</v>
      </c>
      <c r="C108" s="5">
        <v>4154050</v>
      </c>
      <c r="D108" s="5">
        <v>5257591</v>
      </c>
      <c r="E108" s="5">
        <v>5463588</v>
      </c>
      <c r="F108" s="5">
        <v>6273468</v>
      </c>
      <c r="G108" s="5">
        <v>6732263</v>
      </c>
      <c r="H108" s="5">
        <v>7195820</v>
      </c>
      <c r="I108" s="5">
        <v>8289939</v>
      </c>
      <c r="J108" s="5">
        <v>9344570</v>
      </c>
      <c r="K108" s="5">
        <v>9751284</v>
      </c>
      <c r="L108" s="5">
        <v>10959259</v>
      </c>
      <c r="M108" s="9">
        <v>11627237.98</v>
      </c>
      <c r="N108" s="5">
        <v>13153740</v>
      </c>
      <c r="O108" s="6">
        <v>12472269.57</v>
      </c>
      <c r="P108" s="5">
        <v>12993892.65</v>
      </c>
      <c r="Q108" s="5">
        <v>12869502</v>
      </c>
      <c r="R108" s="5">
        <v>14005419</v>
      </c>
      <c r="S108" s="5">
        <v>14055099</v>
      </c>
      <c r="T108" s="5">
        <v>15126297</v>
      </c>
      <c r="U108" s="18">
        <v>15388395</v>
      </c>
      <c r="V108" s="17">
        <v>16413465.690000001</v>
      </c>
      <c r="W108" s="24">
        <v>17368528.69</v>
      </c>
      <c r="X108" s="28">
        <v>18144278.35</v>
      </c>
    </row>
    <row r="109" spans="1:24" ht="12">
      <c r="A109">
        <v>94</v>
      </c>
      <c r="B109" s="1" t="s">
        <v>196</v>
      </c>
      <c r="C109" s="5">
        <v>5543096</v>
      </c>
      <c r="D109" s="5">
        <v>7861048</v>
      </c>
      <c r="E109" s="5">
        <v>8238659</v>
      </c>
      <c r="F109" s="5">
        <v>9396448</v>
      </c>
      <c r="G109" s="5">
        <v>10272163</v>
      </c>
      <c r="H109" s="5">
        <v>11194749</v>
      </c>
      <c r="I109" s="5">
        <v>13183384</v>
      </c>
      <c r="J109" s="5">
        <v>14609622</v>
      </c>
      <c r="K109" s="5">
        <v>16381290</v>
      </c>
      <c r="L109" s="5">
        <v>16494756</v>
      </c>
      <c r="M109" s="9">
        <v>17325414</v>
      </c>
      <c r="N109" s="5">
        <v>14358070</v>
      </c>
      <c r="O109" s="6">
        <v>11052451.81</v>
      </c>
      <c r="P109" s="5">
        <v>11183492</v>
      </c>
      <c r="Q109" s="5">
        <v>11833716</v>
      </c>
      <c r="R109" s="5">
        <v>12486027</v>
      </c>
      <c r="S109" s="5">
        <v>13901541</v>
      </c>
      <c r="T109" s="5">
        <v>21133099</v>
      </c>
      <c r="U109" s="18">
        <v>25479585</v>
      </c>
      <c r="V109" s="17">
        <v>34112757.8</v>
      </c>
      <c r="W109" s="24">
        <v>42391452.02</v>
      </c>
      <c r="X109" s="28">
        <v>48529284.83000001</v>
      </c>
    </row>
    <row r="110" spans="1:24" ht="12">
      <c r="A110">
        <v>95</v>
      </c>
      <c r="B110" s="1" t="s">
        <v>197</v>
      </c>
      <c r="C110" s="5">
        <v>1293481</v>
      </c>
      <c r="D110" s="5">
        <v>1662525</v>
      </c>
      <c r="E110" s="5">
        <v>1681070</v>
      </c>
      <c r="F110" s="5">
        <v>1900718</v>
      </c>
      <c r="G110" s="5">
        <v>2063988</v>
      </c>
      <c r="H110" s="5">
        <v>2183635</v>
      </c>
      <c r="I110" s="5">
        <v>2495595</v>
      </c>
      <c r="J110" s="5">
        <v>2711942</v>
      </c>
      <c r="K110" s="5">
        <v>3170908</v>
      </c>
      <c r="L110" s="5">
        <v>3191385</v>
      </c>
      <c r="M110" s="9">
        <v>3284555.51</v>
      </c>
      <c r="N110" s="5">
        <v>3317411</v>
      </c>
      <c r="O110" s="6">
        <v>2982167.31</v>
      </c>
      <c r="P110" s="5">
        <v>4192978</v>
      </c>
      <c r="Q110" s="5">
        <v>4244920</v>
      </c>
      <c r="R110" s="5">
        <v>4592809</v>
      </c>
      <c r="S110" s="5">
        <v>4825554</v>
      </c>
      <c r="T110" s="5">
        <v>5109485</v>
      </c>
      <c r="U110" s="18">
        <v>5209361</v>
      </c>
      <c r="V110" s="17">
        <v>6803604.54</v>
      </c>
      <c r="W110" s="24">
        <v>7117765.46</v>
      </c>
      <c r="X110" s="28">
        <v>7159509.53</v>
      </c>
    </row>
    <row r="111" spans="1:24" ht="12">
      <c r="A111">
        <v>96</v>
      </c>
      <c r="B111" s="1" t="s">
        <v>198</v>
      </c>
      <c r="C111" s="5">
        <v>1533102</v>
      </c>
      <c r="D111" s="5">
        <v>1929634</v>
      </c>
      <c r="E111" s="5">
        <v>2091591</v>
      </c>
      <c r="F111" s="5">
        <v>2457829</v>
      </c>
      <c r="G111" s="5">
        <v>2631757</v>
      </c>
      <c r="H111" s="5">
        <v>2882745</v>
      </c>
      <c r="I111" s="5">
        <v>3311591</v>
      </c>
      <c r="J111" s="5">
        <v>3570091</v>
      </c>
      <c r="K111" s="5">
        <v>3961490</v>
      </c>
      <c r="L111" s="5">
        <v>4509935</v>
      </c>
      <c r="M111" s="9">
        <v>4812056.1</v>
      </c>
      <c r="N111" s="5">
        <v>5535846</v>
      </c>
      <c r="O111" s="6">
        <v>5354991.77</v>
      </c>
      <c r="P111" s="5">
        <v>5938082.92</v>
      </c>
      <c r="Q111" s="5">
        <v>5884879</v>
      </c>
      <c r="R111" s="5">
        <v>6467310</v>
      </c>
      <c r="S111" s="5">
        <v>6378864</v>
      </c>
      <c r="T111" s="5">
        <v>6814674</v>
      </c>
      <c r="U111" s="18">
        <v>6943269</v>
      </c>
      <c r="V111" s="17">
        <v>7245224.19</v>
      </c>
      <c r="W111" s="24">
        <v>7433642.51</v>
      </c>
      <c r="X111" s="28">
        <v>7452823.55</v>
      </c>
    </row>
    <row r="112" spans="1:24" ht="12">
      <c r="A112">
        <v>97</v>
      </c>
      <c r="B112" s="1" t="s">
        <v>199</v>
      </c>
      <c r="C112" s="5">
        <v>1248383</v>
      </c>
      <c r="D112" s="5">
        <v>1578460</v>
      </c>
      <c r="E112" s="5">
        <v>1608985</v>
      </c>
      <c r="F112" s="5">
        <v>1697236</v>
      </c>
      <c r="G112" s="5">
        <v>1830709</v>
      </c>
      <c r="H112" s="5">
        <v>1991577</v>
      </c>
      <c r="I112" s="5">
        <v>2275816</v>
      </c>
      <c r="J112" s="5">
        <v>2461837</v>
      </c>
      <c r="K112" s="5">
        <v>2689593</v>
      </c>
      <c r="L112" s="5">
        <v>2960097</v>
      </c>
      <c r="M112" s="9">
        <v>3350685.4</v>
      </c>
      <c r="N112" s="5">
        <v>4015130</v>
      </c>
      <c r="O112" s="6">
        <v>3876038.11</v>
      </c>
      <c r="P112" s="5">
        <v>4058478.68</v>
      </c>
      <c r="Q112" s="5">
        <v>4088199</v>
      </c>
      <c r="R112" s="5">
        <v>4550942</v>
      </c>
      <c r="S112" s="5">
        <v>4683499</v>
      </c>
      <c r="T112" s="5">
        <v>4856875</v>
      </c>
      <c r="U112" s="18">
        <v>4667977</v>
      </c>
      <c r="V112" s="17">
        <v>5343294.98</v>
      </c>
      <c r="W112" s="24">
        <v>5508490.93</v>
      </c>
      <c r="X112" s="28">
        <v>5300597.03</v>
      </c>
    </row>
    <row r="113" spans="1:24" ht="12">
      <c r="A113">
        <v>98</v>
      </c>
      <c r="B113" s="1" t="s">
        <v>200</v>
      </c>
      <c r="C113" s="5">
        <v>594510</v>
      </c>
      <c r="D113" s="5">
        <v>848524</v>
      </c>
      <c r="E113" s="5">
        <v>839671</v>
      </c>
      <c r="F113" s="5">
        <v>901609</v>
      </c>
      <c r="G113" s="5">
        <v>1005320</v>
      </c>
      <c r="H113" s="5">
        <v>1095360</v>
      </c>
      <c r="I113" s="5">
        <v>1287837</v>
      </c>
      <c r="J113" s="5">
        <v>1529753</v>
      </c>
      <c r="K113" s="5">
        <v>1656681</v>
      </c>
      <c r="L113" s="5">
        <v>1723474</v>
      </c>
      <c r="M113" s="9">
        <v>1948125.33</v>
      </c>
      <c r="N113" s="5">
        <v>2337311</v>
      </c>
      <c r="O113" s="6">
        <v>2262483.23</v>
      </c>
      <c r="P113" s="5">
        <v>2327378.39</v>
      </c>
      <c r="Q113" s="5">
        <v>2311691</v>
      </c>
      <c r="R113" s="5">
        <v>2417873</v>
      </c>
      <c r="S113" s="5">
        <v>2455219</v>
      </c>
      <c r="T113" s="5">
        <v>2625644</v>
      </c>
      <c r="U113" s="18">
        <v>2702406</v>
      </c>
      <c r="V113" s="17">
        <v>3393800.42</v>
      </c>
      <c r="W113" s="24">
        <v>3470108.89</v>
      </c>
      <c r="X113" s="28">
        <v>3685651.09</v>
      </c>
    </row>
    <row r="114" spans="1:24" ht="12">
      <c r="A114">
        <v>99</v>
      </c>
      <c r="B114" s="1" t="s">
        <v>201</v>
      </c>
      <c r="C114" s="5">
        <v>3681317</v>
      </c>
      <c r="D114" s="5">
        <v>4571392</v>
      </c>
      <c r="E114" s="5">
        <v>4894807</v>
      </c>
      <c r="F114" s="5">
        <v>5561719</v>
      </c>
      <c r="G114" s="5">
        <v>5979233</v>
      </c>
      <c r="H114" s="5">
        <v>6361665</v>
      </c>
      <c r="I114" s="5">
        <v>7378394</v>
      </c>
      <c r="J114" s="5">
        <v>8387029</v>
      </c>
      <c r="K114" s="5">
        <v>9129480</v>
      </c>
      <c r="L114" s="5">
        <v>9501654</v>
      </c>
      <c r="M114" s="9">
        <v>10209929.7</v>
      </c>
      <c r="N114" s="5">
        <v>11576878</v>
      </c>
      <c r="O114" s="6">
        <v>11208387.21</v>
      </c>
      <c r="P114" s="5">
        <v>12095212.93</v>
      </c>
      <c r="Q114" s="5">
        <v>12129543</v>
      </c>
      <c r="R114" s="5">
        <v>13033354</v>
      </c>
      <c r="S114" s="5">
        <v>13270112</v>
      </c>
      <c r="T114" s="5">
        <v>14009565</v>
      </c>
      <c r="U114" s="18">
        <v>14379518</v>
      </c>
      <c r="V114" s="17">
        <v>15353240.81</v>
      </c>
      <c r="W114" s="24">
        <v>17293634.24</v>
      </c>
      <c r="X114" s="28">
        <v>17360772.96</v>
      </c>
    </row>
    <row r="115" spans="1:24" ht="12">
      <c r="A115">
        <v>100</v>
      </c>
      <c r="B115" s="1" t="s">
        <v>202</v>
      </c>
      <c r="C115" s="5">
        <v>587444</v>
      </c>
      <c r="D115" s="5">
        <v>837105</v>
      </c>
      <c r="E115" s="5">
        <v>801028</v>
      </c>
      <c r="F115" s="5">
        <v>806491</v>
      </c>
      <c r="G115" s="5">
        <v>884659</v>
      </c>
      <c r="H115" s="5">
        <v>1037149</v>
      </c>
      <c r="I115" s="5">
        <v>1116437</v>
      </c>
      <c r="J115" s="5">
        <v>1274262</v>
      </c>
      <c r="K115" s="5">
        <v>1394398</v>
      </c>
      <c r="L115" s="5">
        <v>1438131</v>
      </c>
      <c r="M115" s="9">
        <v>1606255.16</v>
      </c>
      <c r="N115" s="5">
        <v>1870416</v>
      </c>
      <c r="O115" s="6">
        <v>1771173.11</v>
      </c>
      <c r="P115" s="5">
        <v>2028294.37</v>
      </c>
      <c r="Q115" s="5">
        <v>2130566</v>
      </c>
      <c r="R115" s="5">
        <v>2245805</v>
      </c>
      <c r="S115" s="5">
        <v>2308371</v>
      </c>
      <c r="T115" s="5">
        <v>2376861</v>
      </c>
      <c r="U115" s="18">
        <v>2533468</v>
      </c>
      <c r="V115" s="17">
        <v>3090522.27</v>
      </c>
      <c r="W115" s="24">
        <v>3301097.31</v>
      </c>
      <c r="X115" s="28">
        <v>3317060.68</v>
      </c>
    </row>
    <row r="116" spans="1:24" ht="12">
      <c r="A116">
        <v>101</v>
      </c>
      <c r="B116" s="1" t="s">
        <v>203</v>
      </c>
      <c r="C116" s="5">
        <v>5573213</v>
      </c>
      <c r="D116" s="5">
        <v>7379641</v>
      </c>
      <c r="E116" s="5">
        <v>7641004</v>
      </c>
      <c r="F116" s="5">
        <v>8113494</v>
      </c>
      <c r="G116" s="5">
        <v>8873297</v>
      </c>
      <c r="H116" s="5">
        <v>9666723</v>
      </c>
      <c r="I116" s="5">
        <v>11259507</v>
      </c>
      <c r="J116" s="5">
        <v>12842296</v>
      </c>
      <c r="K116" s="5">
        <v>14203894</v>
      </c>
      <c r="L116" s="5">
        <v>14551454</v>
      </c>
      <c r="M116" s="9">
        <v>15554671.03</v>
      </c>
      <c r="N116" s="5">
        <v>16479349</v>
      </c>
      <c r="O116" s="6">
        <v>15966087.03</v>
      </c>
      <c r="P116" s="5">
        <v>17213370.18</v>
      </c>
      <c r="Q116" s="5">
        <v>17575390</v>
      </c>
      <c r="R116" s="5">
        <v>19903423</v>
      </c>
      <c r="S116" s="5">
        <v>20428030</v>
      </c>
      <c r="T116" s="5">
        <v>22881235</v>
      </c>
      <c r="U116" s="18">
        <v>23770377</v>
      </c>
      <c r="V116" s="17">
        <v>24832176.28</v>
      </c>
      <c r="W116" s="24">
        <v>27182132.3</v>
      </c>
      <c r="X116" s="28">
        <v>26812830.88</v>
      </c>
    </row>
    <row r="117" spans="1:24" ht="12">
      <c r="A117">
        <v>102</v>
      </c>
      <c r="B117" s="1" t="s">
        <v>204</v>
      </c>
      <c r="C117" s="5">
        <v>1546542</v>
      </c>
      <c r="D117" s="5">
        <v>1966548</v>
      </c>
      <c r="E117" s="5">
        <v>2083211</v>
      </c>
      <c r="F117" s="5">
        <v>2217483</v>
      </c>
      <c r="G117" s="5">
        <v>2375616</v>
      </c>
      <c r="H117" s="5">
        <v>2401809</v>
      </c>
      <c r="I117" s="5">
        <v>2772380</v>
      </c>
      <c r="J117" s="5">
        <v>2915915</v>
      </c>
      <c r="K117" s="5">
        <v>3146983</v>
      </c>
      <c r="L117" s="5">
        <v>3208533</v>
      </c>
      <c r="M117" s="9">
        <v>3506977.38</v>
      </c>
      <c r="N117" s="5">
        <v>4092644</v>
      </c>
      <c r="O117" s="6">
        <v>3784231.12</v>
      </c>
      <c r="P117" s="5">
        <v>4103562.82</v>
      </c>
      <c r="Q117" s="5">
        <v>4084931</v>
      </c>
      <c r="R117" s="5">
        <v>4108820</v>
      </c>
      <c r="S117" s="5">
        <v>4155003</v>
      </c>
      <c r="T117" s="5">
        <v>4366934</v>
      </c>
      <c r="U117" s="18">
        <v>4341796</v>
      </c>
      <c r="V117" s="17">
        <v>5346368.24</v>
      </c>
      <c r="W117" s="24">
        <v>5570913.47</v>
      </c>
      <c r="X117" s="28">
        <v>5504982.36</v>
      </c>
    </row>
    <row r="118" spans="1:24" ht="12">
      <c r="A118">
        <v>103</v>
      </c>
      <c r="B118" s="1" t="s">
        <v>205</v>
      </c>
      <c r="C118" s="5">
        <v>914537</v>
      </c>
      <c r="D118" s="5">
        <v>1271465</v>
      </c>
      <c r="E118" s="5">
        <v>1356556</v>
      </c>
      <c r="F118" s="5">
        <v>1589941</v>
      </c>
      <c r="G118" s="5">
        <v>1748644</v>
      </c>
      <c r="H118" s="5">
        <v>1947505</v>
      </c>
      <c r="I118" s="5">
        <v>2213268</v>
      </c>
      <c r="J118" s="5">
        <v>2437013</v>
      </c>
      <c r="K118" s="5">
        <v>2746813</v>
      </c>
      <c r="L118" s="5">
        <v>2970624</v>
      </c>
      <c r="M118" s="9">
        <v>3388366.77</v>
      </c>
      <c r="N118" s="5">
        <v>3873705</v>
      </c>
      <c r="O118" s="6">
        <v>3916901.24</v>
      </c>
      <c r="P118" s="5">
        <v>4099297.48</v>
      </c>
      <c r="Q118" s="5">
        <v>4086496</v>
      </c>
      <c r="R118" s="5">
        <v>4303762</v>
      </c>
      <c r="S118" s="5">
        <v>4523144</v>
      </c>
      <c r="T118" s="5">
        <v>4970773</v>
      </c>
      <c r="U118" s="18">
        <v>5558673</v>
      </c>
      <c r="V118" s="17">
        <v>5957660.02</v>
      </c>
      <c r="W118" s="24">
        <v>6235120.31</v>
      </c>
      <c r="X118" s="28">
        <v>6534066.94</v>
      </c>
    </row>
    <row r="119" spans="1:24" ht="12">
      <c r="A119">
        <v>104</v>
      </c>
      <c r="B119" s="1" t="s">
        <v>206</v>
      </c>
      <c r="C119" s="5">
        <v>1518686</v>
      </c>
      <c r="D119" s="5">
        <v>1980011</v>
      </c>
      <c r="E119" s="5">
        <v>2106396</v>
      </c>
      <c r="F119" s="5">
        <v>2353541</v>
      </c>
      <c r="G119" s="5">
        <v>2612976</v>
      </c>
      <c r="H119" s="5">
        <v>2840780</v>
      </c>
      <c r="I119" s="5">
        <v>3380622</v>
      </c>
      <c r="J119" s="5">
        <v>3833829</v>
      </c>
      <c r="K119" s="5">
        <v>4441470</v>
      </c>
      <c r="L119" s="5">
        <v>5432496</v>
      </c>
      <c r="M119" s="9">
        <v>6085405.79</v>
      </c>
      <c r="N119" s="5">
        <v>6145392</v>
      </c>
      <c r="O119" s="6">
        <v>5744566.01</v>
      </c>
      <c r="P119" s="5">
        <v>6065520.05</v>
      </c>
      <c r="Q119" s="5">
        <v>6101730</v>
      </c>
      <c r="R119" s="5">
        <v>6568145</v>
      </c>
      <c r="S119" s="5">
        <v>6746810</v>
      </c>
      <c r="T119" s="5">
        <v>7131901</v>
      </c>
      <c r="U119" s="18">
        <v>7302331</v>
      </c>
      <c r="V119" s="17">
        <v>8048815.01</v>
      </c>
      <c r="W119" s="24">
        <v>8577138.85</v>
      </c>
      <c r="X119" s="28">
        <v>8228899</v>
      </c>
    </row>
    <row r="120" spans="1:24" ht="12">
      <c r="A120">
        <v>105</v>
      </c>
      <c r="B120" s="1" t="s">
        <v>207</v>
      </c>
      <c r="C120" s="5">
        <v>739583</v>
      </c>
      <c r="D120" s="5">
        <v>965309</v>
      </c>
      <c r="E120" s="5">
        <v>983964</v>
      </c>
      <c r="F120" s="5">
        <v>1274861</v>
      </c>
      <c r="G120" s="5">
        <v>1369271</v>
      </c>
      <c r="H120" s="5">
        <v>1262618</v>
      </c>
      <c r="I120" s="5">
        <v>1403167</v>
      </c>
      <c r="J120" s="5">
        <v>1479469</v>
      </c>
      <c r="K120" s="5">
        <v>1587893</v>
      </c>
      <c r="L120" s="5">
        <v>1808617</v>
      </c>
      <c r="M120" s="9">
        <v>2015537.7</v>
      </c>
      <c r="N120" s="5">
        <v>2122671</v>
      </c>
      <c r="O120" s="6">
        <v>2060544.54</v>
      </c>
      <c r="P120" s="5">
        <v>1986796.11</v>
      </c>
      <c r="Q120" s="5">
        <v>2052510</v>
      </c>
      <c r="R120" s="5">
        <v>2177909</v>
      </c>
      <c r="S120" s="5">
        <v>2386682</v>
      </c>
      <c r="T120" s="5">
        <v>2532595</v>
      </c>
      <c r="U120" s="18">
        <v>2518322</v>
      </c>
      <c r="V120" s="17">
        <v>2746348.61</v>
      </c>
      <c r="W120" s="24">
        <v>2841959.24</v>
      </c>
      <c r="X120" s="28">
        <v>3232940.27</v>
      </c>
    </row>
    <row r="121" spans="1:24" ht="12">
      <c r="A121">
        <v>106</v>
      </c>
      <c r="B121" s="1" t="s">
        <v>208</v>
      </c>
      <c r="C121" s="5">
        <v>1798321</v>
      </c>
      <c r="D121" s="5">
        <v>2261153</v>
      </c>
      <c r="E121" s="5">
        <v>2372751</v>
      </c>
      <c r="F121" s="5">
        <v>2726273</v>
      </c>
      <c r="G121" s="5">
        <v>2964827</v>
      </c>
      <c r="H121" s="5">
        <v>3217113</v>
      </c>
      <c r="I121" s="5">
        <v>3729022</v>
      </c>
      <c r="J121" s="5">
        <v>3982644</v>
      </c>
      <c r="K121" s="5">
        <v>4278595</v>
      </c>
      <c r="L121" s="5">
        <v>4784252</v>
      </c>
      <c r="M121" s="9">
        <v>5061629.46</v>
      </c>
      <c r="N121" s="5">
        <v>5719248</v>
      </c>
      <c r="O121" s="6">
        <v>5531682.39</v>
      </c>
      <c r="P121" s="5">
        <v>6059695.07</v>
      </c>
      <c r="Q121" s="5">
        <v>6251009</v>
      </c>
      <c r="R121" s="5">
        <v>7184891</v>
      </c>
      <c r="S121" s="5">
        <v>7346656</v>
      </c>
      <c r="T121" s="5">
        <v>8090890</v>
      </c>
      <c r="U121" s="18">
        <v>8245018</v>
      </c>
      <c r="V121" s="17">
        <v>9290189.16</v>
      </c>
      <c r="W121" s="24">
        <v>9911768.38</v>
      </c>
      <c r="X121" s="28">
        <v>10381102.56</v>
      </c>
    </row>
    <row r="122" spans="1:24" ht="12">
      <c r="A122">
        <v>107</v>
      </c>
      <c r="B122" s="1" t="s">
        <v>209</v>
      </c>
      <c r="C122" s="5">
        <v>2072558</v>
      </c>
      <c r="D122" s="5">
        <v>2764324</v>
      </c>
      <c r="E122" s="5">
        <v>2908715</v>
      </c>
      <c r="F122" s="5">
        <v>3111062</v>
      </c>
      <c r="G122" s="5">
        <v>3472666</v>
      </c>
      <c r="H122" s="5">
        <v>4005220</v>
      </c>
      <c r="I122" s="5">
        <v>4621632</v>
      </c>
      <c r="J122" s="5">
        <v>5208555</v>
      </c>
      <c r="K122" s="5">
        <v>5549586</v>
      </c>
      <c r="L122" s="5">
        <v>5962806</v>
      </c>
      <c r="M122" s="9">
        <v>6561519.47</v>
      </c>
      <c r="N122" s="5">
        <v>7466190</v>
      </c>
      <c r="O122" s="6">
        <v>6709526.96</v>
      </c>
      <c r="P122" s="5">
        <v>7572907.72</v>
      </c>
      <c r="Q122" s="5">
        <v>7477608</v>
      </c>
      <c r="R122" s="5">
        <v>7843027</v>
      </c>
      <c r="S122" s="5">
        <v>7961375</v>
      </c>
      <c r="T122" s="5">
        <v>8532450</v>
      </c>
      <c r="U122" s="18">
        <v>9029840</v>
      </c>
      <c r="V122" s="17">
        <v>9847086.76</v>
      </c>
      <c r="W122" s="24">
        <v>11103920.07</v>
      </c>
      <c r="X122" s="28">
        <v>11669447.48</v>
      </c>
    </row>
    <row r="123" spans="1:24" ht="12">
      <c r="A123">
        <v>108</v>
      </c>
      <c r="B123" s="1" t="s">
        <v>210</v>
      </c>
      <c r="C123" s="5">
        <v>2137401</v>
      </c>
      <c r="D123" s="5">
        <v>3035261</v>
      </c>
      <c r="E123" s="5">
        <v>3106753</v>
      </c>
      <c r="F123" s="5">
        <v>3281845</v>
      </c>
      <c r="G123" s="5">
        <v>3541729</v>
      </c>
      <c r="H123" s="5">
        <v>4052300</v>
      </c>
      <c r="I123" s="5">
        <v>4717780</v>
      </c>
      <c r="J123" s="5">
        <v>5236815</v>
      </c>
      <c r="K123" s="5">
        <v>5703689</v>
      </c>
      <c r="L123" s="5">
        <v>6269485</v>
      </c>
      <c r="M123" s="9">
        <v>6832074.93</v>
      </c>
      <c r="N123" s="5">
        <v>7938968</v>
      </c>
      <c r="O123" s="6">
        <v>7608964.63</v>
      </c>
      <c r="P123" s="5">
        <v>8093831.89</v>
      </c>
      <c r="Q123" s="5">
        <v>7888513</v>
      </c>
      <c r="R123" s="5">
        <v>8923898</v>
      </c>
      <c r="S123" s="5">
        <v>9049563</v>
      </c>
      <c r="T123" s="5">
        <v>9810542</v>
      </c>
      <c r="U123" s="18">
        <v>10251521</v>
      </c>
      <c r="V123" s="17">
        <v>10880972.86</v>
      </c>
      <c r="W123" s="24">
        <v>12254748.91</v>
      </c>
      <c r="X123" s="28">
        <v>12394037.22</v>
      </c>
    </row>
    <row r="124" spans="1:24" ht="12">
      <c r="A124">
        <v>109</v>
      </c>
      <c r="B124" s="1" t="s">
        <v>211</v>
      </c>
      <c r="C124" s="5">
        <v>2256968</v>
      </c>
      <c r="D124" s="5">
        <v>2831440</v>
      </c>
      <c r="E124" s="5">
        <v>2928559</v>
      </c>
      <c r="F124" s="5">
        <v>3257164</v>
      </c>
      <c r="G124" s="5">
        <v>3462676</v>
      </c>
      <c r="H124" s="5">
        <v>3599093</v>
      </c>
      <c r="I124" s="5">
        <v>4112253</v>
      </c>
      <c r="J124" s="5">
        <v>4859151</v>
      </c>
      <c r="K124" s="5">
        <v>5098394</v>
      </c>
      <c r="L124" s="5">
        <v>5371297</v>
      </c>
      <c r="M124" s="9">
        <v>5759068.34</v>
      </c>
      <c r="N124" s="5">
        <v>6292927</v>
      </c>
      <c r="O124" s="6">
        <v>6168330.45</v>
      </c>
      <c r="P124" s="5">
        <v>6317146.02</v>
      </c>
      <c r="Q124" s="5">
        <v>6297661</v>
      </c>
      <c r="R124" s="5">
        <v>6786661</v>
      </c>
      <c r="S124" s="5">
        <v>6900174</v>
      </c>
      <c r="T124" s="5">
        <v>7341442</v>
      </c>
      <c r="U124" s="18">
        <v>7659933</v>
      </c>
      <c r="V124" s="17">
        <v>8769058.66</v>
      </c>
      <c r="W124" s="24">
        <v>9328273.1</v>
      </c>
      <c r="X124" s="28">
        <v>9769731.53</v>
      </c>
    </row>
    <row r="125" spans="1:24" ht="12">
      <c r="A125">
        <v>110</v>
      </c>
      <c r="B125" s="1" t="s">
        <v>212</v>
      </c>
      <c r="C125" s="5">
        <v>9493094</v>
      </c>
      <c r="D125" s="5">
        <v>12005549</v>
      </c>
      <c r="E125" s="5">
        <v>12283016</v>
      </c>
      <c r="F125" s="5">
        <v>13712110</v>
      </c>
      <c r="G125" s="5">
        <v>14527557</v>
      </c>
      <c r="H125" s="5">
        <v>15411599</v>
      </c>
      <c r="I125" s="5">
        <v>17687858</v>
      </c>
      <c r="J125" s="5">
        <v>19659754</v>
      </c>
      <c r="K125" s="5">
        <v>21116734</v>
      </c>
      <c r="L125" s="5">
        <v>22870854</v>
      </c>
      <c r="M125" s="9">
        <v>24063460.4</v>
      </c>
      <c r="N125" s="5">
        <v>23401517</v>
      </c>
      <c r="O125" s="6">
        <v>21087262.67</v>
      </c>
      <c r="P125" s="5">
        <v>23082686.39</v>
      </c>
      <c r="Q125" s="5">
        <v>22916043</v>
      </c>
      <c r="R125" s="5">
        <v>24342404</v>
      </c>
      <c r="S125" s="5">
        <v>25087150</v>
      </c>
      <c r="T125" s="5">
        <v>26050516</v>
      </c>
      <c r="U125" s="18">
        <v>26971757</v>
      </c>
      <c r="V125" s="17">
        <v>27118706.340000004</v>
      </c>
      <c r="W125" s="24">
        <v>31505483.39</v>
      </c>
      <c r="X125" s="28">
        <v>32573608.68</v>
      </c>
    </row>
    <row r="126" spans="1:24" ht="12">
      <c r="A126">
        <v>111</v>
      </c>
      <c r="B126" s="1" t="s">
        <v>213</v>
      </c>
      <c r="C126" s="5">
        <v>1500053</v>
      </c>
      <c r="D126" s="5">
        <v>1918464</v>
      </c>
      <c r="E126" s="5">
        <v>2022194</v>
      </c>
      <c r="F126" s="5">
        <v>2286626</v>
      </c>
      <c r="G126" s="5">
        <v>2504703</v>
      </c>
      <c r="H126" s="5">
        <v>2670327</v>
      </c>
      <c r="I126" s="5">
        <v>2996950</v>
      </c>
      <c r="J126" s="5">
        <v>3195253</v>
      </c>
      <c r="K126" s="5">
        <v>3567025</v>
      </c>
      <c r="L126" s="5">
        <v>3814435</v>
      </c>
      <c r="M126" s="9">
        <v>4124782.09</v>
      </c>
      <c r="N126" s="5">
        <v>4601371</v>
      </c>
      <c r="O126" s="6">
        <v>4644588.52</v>
      </c>
      <c r="P126" s="5">
        <v>4865997.36</v>
      </c>
      <c r="Q126" s="5">
        <v>5007033</v>
      </c>
      <c r="R126" s="5">
        <v>5656995</v>
      </c>
      <c r="S126" s="5">
        <v>5961423</v>
      </c>
      <c r="T126" s="5">
        <v>6523003</v>
      </c>
      <c r="U126" s="18">
        <v>7315940</v>
      </c>
      <c r="V126" s="17">
        <v>8758467.63</v>
      </c>
      <c r="W126" s="24">
        <v>9351806.92</v>
      </c>
      <c r="X126" s="28">
        <v>10181681.66</v>
      </c>
    </row>
    <row r="127" spans="1:24" ht="12">
      <c r="A127">
        <v>112</v>
      </c>
      <c r="B127" s="1" t="s">
        <v>214</v>
      </c>
      <c r="C127" s="5">
        <v>1153586</v>
      </c>
      <c r="D127" s="5">
        <v>1622524</v>
      </c>
      <c r="E127" s="5">
        <v>1734717</v>
      </c>
      <c r="F127" s="5">
        <v>1923370</v>
      </c>
      <c r="G127" s="5">
        <v>2089580</v>
      </c>
      <c r="H127" s="5">
        <v>2557570</v>
      </c>
      <c r="I127" s="5">
        <v>3008379</v>
      </c>
      <c r="J127" s="5">
        <v>3347875</v>
      </c>
      <c r="K127" s="5">
        <v>3812559</v>
      </c>
      <c r="L127" s="5">
        <v>4412063</v>
      </c>
      <c r="M127" s="9">
        <v>4898343.13</v>
      </c>
      <c r="N127" s="5">
        <v>5592306</v>
      </c>
      <c r="O127" s="6">
        <v>5417672.69</v>
      </c>
      <c r="P127" s="5">
        <v>6242667.98</v>
      </c>
      <c r="Q127" s="5">
        <v>6419693</v>
      </c>
      <c r="R127" s="5">
        <v>6769912</v>
      </c>
      <c r="S127" s="5">
        <v>6852493</v>
      </c>
      <c r="T127" s="5">
        <v>7167819</v>
      </c>
      <c r="U127" s="18">
        <v>7476244</v>
      </c>
      <c r="V127" s="17">
        <v>8517162.24</v>
      </c>
      <c r="W127" s="24">
        <v>8800388.54</v>
      </c>
      <c r="X127" s="28">
        <v>9380378.48</v>
      </c>
    </row>
    <row r="128" spans="1:24" ht="12">
      <c r="A128">
        <v>113</v>
      </c>
      <c r="B128" s="1" t="s">
        <v>215</v>
      </c>
      <c r="C128" s="5">
        <v>3548771</v>
      </c>
      <c r="D128" s="5">
        <v>4726276</v>
      </c>
      <c r="E128" s="5">
        <v>4910275</v>
      </c>
      <c r="F128" s="5">
        <v>5464911</v>
      </c>
      <c r="G128" s="5">
        <v>5955026</v>
      </c>
      <c r="H128" s="5">
        <v>6780638</v>
      </c>
      <c r="I128" s="5">
        <v>7901533</v>
      </c>
      <c r="J128" s="5">
        <v>8611787</v>
      </c>
      <c r="K128" s="5">
        <v>9419633</v>
      </c>
      <c r="L128" s="5">
        <v>10124074</v>
      </c>
      <c r="M128" s="9">
        <v>11211897.06</v>
      </c>
      <c r="N128" s="5">
        <v>11998314</v>
      </c>
      <c r="O128" s="6">
        <v>12059899.92</v>
      </c>
      <c r="P128" s="5">
        <v>11937519.42</v>
      </c>
      <c r="Q128" s="5">
        <v>12059050</v>
      </c>
      <c r="R128" s="5">
        <v>12908887</v>
      </c>
      <c r="S128" s="5">
        <v>13584685</v>
      </c>
      <c r="T128" s="5">
        <v>14759189</v>
      </c>
      <c r="U128" s="18">
        <v>15456852</v>
      </c>
      <c r="V128" s="17">
        <v>17868264.1</v>
      </c>
      <c r="W128" s="24">
        <v>18897486.6</v>
      </c>
      <c r="X128" s="28">
        <v>19984260.97</v>
      </c>
    </row>
    <row r="129" spans="1:24" ht="12">
      <c r="A129">
        <v>114</v>
      </c>
      <c r="B129" s="1" t="s">
        <v>216</v>
      </c>
      <c r="C129" s="5">
        <v>20208983</v>
      </c>
      <c r="D129" s="5">
        <v>27904412</v>
      </c>
      <c r="E129" s="5">
        <v>29481258</v>
      </c>
      <c r="F129" s="5">
        <v>33426625</v>
      </c>
      <c r="G129" s="5">
        <v>36914547</v>
      </c>
      <c r="H129" s="5">
        <v>39550043</v>
      </c>
      <c r="I129" s="5">
        <v>47990243</v>
      </c>
      <c r="J129" s="5">
        <v>53495635</v>
      </c>
      <c r="K129" s="5">
        <v>60216354</v>
      </c>
      <c r="L129" s="5">
        <v>70093460</v>
      </c>
      <c r="M129" s="9">
        <v>76487718.79</v>
      </c>
      <c r="N129" s="5">
        <v>77971292</v>
      </c>
      <c r="O129" s="6">
        <v>75035430.6</v>
      </c>
      <c r="P129" s="5">
        <v>83915627.43</v>
      </c>
      <c r="Q129" s="5">
        <v>86024828</v>
      </c>
      <c r="R129" s="5">
        <v>89496256</v>
      </c>
      <c r="S129" s="5">
        <v>93540381</v>
      </c>
      <c r="T129" s="5">
        <v>106040051</v>
      </c>
      <c r="U129" s="18">
        <v>114051028</v>
      </c>
      <c r="V129" s="17">
        <v>132525839.88</v>
      </c>
      <c r="W129" s="24">
        <v>145371703.39</v>
      </c>
      <c r="X129" s="28">
        <v>160730960.04</v>
      </c>
    </row>
    <row r="130" spans="1:24" ht="12">
      <c r="A130">
        <v>115</v>
      </c>
      <c r="B130" s="1" t="s">
        <v>217</v>
      </c>
      <c r="C130" s="5">
        <v>4791977</v>
      </c>
      <c r="D130" s="5">
        <v>6261244</v>
      </c>
      <c r="E130" s="5">
        <v>6560421</v>
      </c>
      <c r="F130" s="5">
        <v>7441496</v>
      </c>
      <c r="G130" s="5">
        <v>7934231</v>
      </c>
      <c r="H130" s="5">
        <v>8848188</v>
      </c>
      <c r="I130" s="5">
        <v>10207405</v>
      </c>
      <c r="J130" s="5">
        <v>10707031</v>
      </c>
      <c r="K130" s="5">
        <v>11414694</v>
      </c>
      <c r="L130" s="5">
        <v>11806664</v>
      </c>
      <c r="M130" s="9">
        <v>12454421.54</v>
      </c>
      <c r="N130" s="5">
        <v>12795921</v>
      </c>
      <c r="O130" s="6">
        <v>12199103.53</v>
      </c>
      <c r="P130" s="5">
        <v>12185402.2</v>
      </c>
      <c r="Q130" s="5">
        <v>12020973</v>
      </c>
      <c r="R130" s="5">
        <v>12839093</v>
      </c>
      <c r="S130" s="5">
        <v>12920074</v>
      </c>
      <c r="T130" s="5">
        <v>13388369</v>
      </c>
      <c r="U130" s="18">
        <v>13642243</v>
      </c>
      <c r="V130" s="17">
        <v>14772015.99</v>
      </c>
      <c r="W130" s="24">
        <v>16308634.98</v>
      </c>
      <c r="X130" s="28">
        <v>16893735.45</v>
      </c>
    </row>
    <row r="131" spans="1:24" ht="12">
      <c r="A131">
        <v>116</v>
      </c>
      <c r="B131" s="1" t="s">
        <v>218</v>
      </c>
      <c r="C131" s="5">
        <v>442820</v>
      </c>
      <c r="D131" s="5">
        <v>640722</v>
      </c>
      <c r="E131" s="5">
        <v>664346</v>
      </c>
      <c r="F131" s="5">
        <v>768176</v>
      </c>
      <c r="G131" s="5">
        <v>833966</v>
      </c>
      <c r="H131" s="5">
        <v>865220</v>
      </c>
      <c r="I131" s="5">
        <v>988170</v>
      </c>
      <c r="J131" s="5">
        <v>1057253</v>
      </c>
      <c r="K131" s="5">
        <v>1176440</v>
      </c>
      <c r="L131" s="5">
        <v>1328664</v>
      </c>
      <c r="M131" s="9">
        <v>1407289.56</v>
      </c>
      <c r="N131" s="5">
        <v>1348106</v>
      </c>
      <c r="O131" s="6">
        <v>1344919.85</v>
      </c>
      <c r="P131" s="5">
        <v>1228363.73</v>
      </c>
      <c r="Q131" s="5">
        <v>1145163</v>
      </c>
      <c r="R131" s="5">
        <v>1355598</v>
      </c>
      <c r="S131" s="5">
        <v>1429950</v>
      </c>
      <c r="T131" s="5">
        <v>1405186</v>
      </c>
      <c r="U131" s="18">
        <v>1220525</v>
      </c>
      <c r="V131" s="17">
        <v>1831529.24</v>
      </c>
      <c r="W131" s="24">
        <v>1825050.94</v>
      </c>
      <c r="X131" s="28">
        <v>493365.21</v>
      </c>
    </row>
    <row r="132" spans="1:24" ht="12">
      <c r="A132">
        <v>117</v>
      </c>
      <c r="B132" s="1" t="s">
        <v>135</v>
      </c>
      <c r="C132" s="5">
        <v>739785</v>
      </c>
      <c r="D132" s="5">
        <v>965517</v>
      </c>
      <c r="E132" s="5">
        <v>996672</v>
      </c>
      <c r="F132" s="5">
        <v>1188062</v>
      </c>
      <c r="G132" s="5">
        <v>1291291</v>
      </c>
      <c r="H132" s="5">
        <v>1361079</v>
      </c>
      <c r="I132" s="5">
        <v>1611285</v>
      </c>
      <c r="J132" s="5">
        <v>1806211</v>
      </c>
      <c r="K132" s="5">
        <v>1964989</v>
      </c>
      <c r="L132" s="5">
        <v>2127919</v>
      </c>
      <c r="M132" s="9">
        <v>2294957.16</v>
      </c>
      <c r="N132" s="5">
        <v>2605702</v>
      </c>
      <c r="O132" s="6">
        <v>2457592.82</v>
      </c>
      <c r="P132" s="5">
        <v>2939885.19</v>
      </c>
      <c r="Q132" s="5">
        <v>2919359</v>
      </c>
      <c r="R132" s="5">
        <v>3237834</v>
      </c>
      <c r="S132" s="5">
        <v>3282861</v>
      </c>
      <c r="T132" s="5">
        <v>3257851</v>
      </c>
      <c r="U132" s="18">
        <v>3315159</v>
      </c>
      <c r="V132" s="17">
        <v>3773102.34</v>
      </c>
      <c r="W132" s="24">
        <v>4120168.17</v>
      </c>
      <c r="X132" s="28">
        <v>4084936.64</v>
      </c>
    </row>
    <row r="133" spans="1:24" ht="12">
      <c r="A133">
        <v>118</v>
      </c>
      <c r="B133" s="1" t="s">
        <v>136</v>
      </c>
      <c r="C133" s="5">
        <v>10788167</v>
      </c>
      <c r="D133" s="5">
        <v>14796059</v>
      </c>
      <c r="E133" s="5">
        <v>15009878</v>
      </c>
      <c r="F133" s="5">
        <v>16550124</v>
      </c>
      <c r="G133" s="5">
        <v>14804815</v>
      </c>
      <c r="H133" s="5">
        <v>16013483</v>
      </c>
      <c r="I133" s="5">
        <v>18410004</v>
      </c>
      <c r="J133" s="5">
        <v>20240176</v>
      </c>
      <c r="K133" s="5">
        <v>21690005</v>
      </c>
      <c r="L133" s="5">
        <v>22269576</v>
      </c>
      <c r="M133" s="9">
        <v>23286181.33</v>
      </c>
      <c r="N133" s="5">
        <v>24928253</v>
      </c>
      <c r="O133" s="6">
        <v>23571368.67</v>
      </c>
      <c r="P133" s="5">
        <v>26660013.25</v>
      </c>
      <c r="Q133" s="5">
        <v>26831544</v>
      </c>
      <c r="R133" s="5">
        <v>27495787</v>
      </c>
      <c r="S133" s="5">
        <v>28267038</v>
      </c>
      <c r="T133" s="5">
        <v>30087267</v>
      </c>
      <c r="U133" s="18">
        <v>30239065</v>
      </c>
      <c r="V133" s="17">
        <v>34257164</v>
      </c>
      <c r="W133" s="24">
        <v>35369141.84</v>
      </c>
      <c r="X133" s="28">
        <v>37180915.41</v>
      </c>
    </row>
    <row r="134" spans="1:24" ht="12">
      <c r="A134">
        <v>119</v>
      </c>
      <c r="B134" s="1" t="s">
        <v>219</v>
      </c>
      <c r="C134" s="5">
        <v>2172383</v>
      </c>
      <c r="D134" s="5">
        <v>2664825</v>
      </c>
      <c r="E134" s="5">
        <v>2906720</v>
      </c>
      <c r="F134" s="5">
        <v>3040565</v>
      </c>
      <c r="G134" s="5">
        <v>3179830</v>
      </c>
      <c r="H134" s="5">
        <v>3418871</v>
      </c>
      <c r="I134" s="5">
        <v>3822680</v>
      </c>
      <c r="J134" s="5">
        <v>4051354</v>
      </c>
      <c r="K134" s="5">
        <v>4396355</v>
      </c>
      <c r="L134" s="5">
        <v>4800287</v>
      </c>
      <c r="M134" s="9">
        <v>5456617.71</v>
      </c>
      <c r="N134" s="5">
        <v>6242406</v>
      </c>
      <c r="O134" s="6">
        <v>6315773.08</v>
      </c>
      <c r="P134" s="5">
        <v>6703994.31</v>
      </c>
      <c r="Q134" s="5">
        <v>6728783</v>
      </c>
      <c r="R134" s="5">
        <v>7062769</v>
      </c>
      <c r="S134" s="5">
        <v>7196069</v>
      </c>
      <c r="T134" s="5">
        <v>7847327</v>
      </c>
      <c r="U134" s="18">
        <v>7702342</v>
      </c>
      <c r="V134" s="17">
        <v>8395432.57</v>
      </c>
      <c r="W134" s="24">
        <v>8614906.38</v>
      </c>
      <c r="X134" s="28">
        <v>8822978.9</v>
      </c>
    </row>
    <row r="135" spans="1:24" ht="12">
      <c r="A135">
        <v>120</v>
      </c>
      <c r="B135" s="1" t="s">
        <v>220</v>
      </c>
      <c r="C135" s="5">
        <v>5786851</v>
      </c>
      <c r="D135" s="5">
        <v>7891987</v>
      </c>
      <c r="E135" s="5">
        <v>8169175</v>
      </c>
      <c r="F135" s="5">
        <v>8996821</v>
      </c>
      <c r="G135" s="5">
        <v>9933023</v>
      </c>
      <c r="H135" s="5">
        <v>10521574</v>
      </c>
      <c r="I135" s="5">
        <v>12233958</v>
      </c>
      <c r="J135" s="5">
        <v>13674317</v>
      </c>
      <c r="K135" s="5">
        <v>15049684</v>
      </c>
      <c r="L135" s="5">
        <v>15946806</v>
      </c>
      <c r="M135" s="9">
        <v>17530743.86</v>
      </c>
      <c r="N135" s="5">
        <v>19015074</v>
      </c>
      <c r="O135" s="6">
        <v>19209082.16</v>
      </c>
      <c r="P135" s="5">
        <v>19285153.87</v>
      </c>
      <c r="Q135" s="5">
        <v>19695476</v>
      </c>
      <c r="R135" s="5">
        <v>21727164</v>
      </c>
      <c r="S135" s="5">
        <v>22548887</v>
      </c>
      <c r="T135" s="5">
        <v>25192218</v>
      </c>
      <c r="U135" s="18">
        <v>25416400</v>
      </c>
      <c r="V135" s="17">
        <v>28568380.37</v>
      </c>
      <c r="W135" s="24">
        <v>29461818.75</v>
      </c>
      <c r="X135" s="28">
        <v>29942280.11</v>
      </c>
    </row>
    <row r="136" spans="1:24" ht="12">
      <c r="A136">
        <v>121</v>
      </c>
      <c r="B136" s="1" t="s">
        <v>221</v>
      </c>
      <c r="C136" s="5">
        <v>4297317</v>
      </c>
      <c r="D136" s="5">
        <v>5590643</v>
      </c>
      <c r="E136" s="5">
        <v>5802637</v>
      </c>
      <c r="F136" s="5">
        <v>6782220</v>
      </c>
      <c r="G136" s="5">
        <v>7435077</v>
      </c>
      <c r="H136" s="5">
        <v>7956511</v>
      </c>
      <c r="I136" s="5">
        <v>9077392</v>
      </c>
      <c r="J136" s="5">
        <v>10145095</v>
      </c>
      <c r="K136" s="5">
        <v>10682063</v>
      </c>
      <c r="L136" s="5">
        <v>11457203</v>
      </c>
      <c r="M136" s="9">
        <v>12052702.19</v>
      </c>
      <c r="N136" s="5">
        <v>13208735</v>
      </c>
      <c r="O136" s="6">
        <v>12431036.4</v>
      </c>
      <c r="P136" s="5">
        <v>12853804.58</v>
      </c>
      <c r="Q136" s="5">
        <v>12659425</v>
      </c>
      <c r="R136" s="5">
        <v>13316367</v>
      </c>
      <c r="S136" s="5">
        <v>13273141</v>
      </c>
      <c r="T136" s="5">
        <v>13588455</v>
      </c>
      <c r="U136" s="18">
        <v>13953125</v>
      </c>
      <c r="V136" s="17">
        <v>15101443.45</v>
      </c>
      <c r="W136" s="24">
        <v>15448841.31</v>
      </c>
      <c r="X136" s="28">
        <v>15034344.23</v>
      </c>
    </row>
    <row r="137" spans="1:24" ht="12">
      <c r="A137">
        <v>122</v>
      </c>
      <c r="B137" s="1" t="s">
        <v>222</v>
      </c>
      <c r="C137" s="5">
        <v>3555088</v>
      </c>
      <c r="D137" s="5">
        <v>4742766</v>
      </c>
      <c r="E137" s="5">
        <v>4982743</v>
      </c>
      <c r="F137" s="5">
        <v>5607452</v>
      </c>
      <c r="G137" s="5">
        <v>6241808</v>
      </c>
      <c r="H137" s="5">
        <v>6650402</v>
      </c>
      <c r="I137" s="5">
        <v>7568489</v>
      </c>
      <c r="J137" s="5">
        <v>8154835</v>
      </c>
      <c r="K137" s="5">
        <v>8790233</v>
      </c>
      <c r="L137" s="5">
        <v>9698571</v>
      </c>
      <c r="M137" s="9">
        <v>10427699.71</v>
      </c>
      <c r="N137" s="5">
        <v>11727282</v>
      </c>
      <c r="O137" s="6">
        <v>11484126.66</v>
      </c>
      <c r="P137" s="5">
        <v>11913297.2</v>
      </c>
      <c r="Q137" s="5">
        <v>11668491</v>
      </c>
      <c r="R137" s="5">
        <v>12070877</v>
      </c>
      <c r="S137" s="5">
        <v>11962034</v>
      </c>
      <c r="T137" s="5">
        <v>12643652</v>
      </c>
      <c r="U137" s="18">
        <v>12394360</v>
      </c>
      <c r="V137" s="17">
        <v>14174092.69</v>
      </c>
      <c r="W137" s="24">
        <v>14551691.04</v>
      </c>
      <c r="X137" s="28">
        <v>15676769.71</v>
      </c>
    </row>
    <row r="138" spans="1:24" ht="12">
      <c r="A138">
        <v>123</v>
      </c>
      <c r="B138" s="1" t="s">
        <v>223</v>
      </c>
      <c r="C138" s="5">
        <v>2755821</v>
      </c>
      <c r="D138" s="5">
        <v>3690794</v>
      </c>
      <c r="E138" s="5">
        <v>3951751</v>
      </c>
      <c r="F138" s="5">
        <v>4474684</v>
      </c>
      <c r="G138" s="5">
        <v>4712740</v>
      </c>
      <c r="H138" s="5">
        <v>5241167</v>
      </c>
      <c r="I138" s="5">
        <v>6014399</v>
      </c>
      <c r="J138" s="5">
        <v>6696937</v>
      </c>
      <c r="K138" s="5">
        <v>7266835</v>
      </c>
      <c r="L138" s="5">
        <v>7549921</v>
      </c>
      <c r="M138" s="9">
        <v>8298834.6</v>
      </c>
      <c r="N138" s="5">
        <v>9407180</v>
      </c>
      <c r="O138" s="6">
        <v>8993859.44</v>
      </c>
      <c r="P138" s="5">
        <v>9433927.19</v>
      </c>
      <c r="Q138" s="5">
        <v>9716237</v>
      </c>
      <c r="R138" s="5">
        <v>10750085</v>
      </c>
      <c r="S138" s="5">
        <v>11159448</v>
      </c>
      <c r="T138" s="5">
        <v>12330471</v>
      </c>
      <c r="U138" s="18">
        <v>13359810</v>
      </c>
      <c r="V138" s="17">
        <v>14095168.72</v>
      </c>
      <c r="W138" s="24">
        <v>15164112.4</v>
      </c>
      <c r="X138" s="28">
        <v>15396904.53</v>
      </c>
    </row>
    <row r="139" spans="1:24" ht="12">
      <c r="A139">
        <v>124</v>
      </c>
      <c r="B139" s="1" t="s">
        <v>224</v>
      </c>
      <c r="C139" s="5">
        <v>4494992</v>
      </c>
      <c r="D139" s="5">
        <v>5826034</v>
      </c>
      <c r="E139" s="5">
        <v>6109737</v>
      </c>
      <c r="F139" s="5">
        <v>6922781</v>
      </c>
      <c r="G139" s="5">
        <v>7465098</v>
      </c>
      <c r="H139" s="5">
        <v>8124526</v>
      </c>
      <c r="I139" s="5">
        <v>9442459</v>
      </c>
      <c r="J139" s="5">
        <v>10715499</v>
      </c>
      <c r="K139" s="5">
        <v>11199055</v>
      </c>
      <c r="L139" s="5">
        <v>11935767</v>
      </c>
      <c r="M139" s="9">
        <v>12525411.76</v>
      </c>
      <c r="N139" s="5">
        <v>13059694</v>
      </c>
      <c r="O139" s="6">
        <v>12783664.3</v>
      </c>
      <c r="P139" s="5">
        <v>13196031.2</v>
      </c>
      <c r="Q139" s="5">
        <v>13386431</v>
      </c>
      <c r="R139" s="5">
        <v>13959614</v>
      </c>
      <c r="S139" s="5">
        <v>14083234</v>
      </c>
      <c r="T139" s="5">
        <v>15073093</v>
      </c>
      <c r="U139" s="18">
        <v>15465706</v>
      </c>
      <c r="V139" s="17">
        <v>17400246.990000002</v>
      </c>
      <c r="W139" s="24">
        <v>18347394.57</v>
      </c>
      <c r="X139" s="28">
        <v>19359043.32</v>
      </c>
    </row>
    <row r="140" spans="1:24" ht="12">
      <c r="A140">
        <v>125</v>
      </c>
      <c r="B140" s="1" t="s">
        <v>225</v>
      </c>
      <c r="C140" s="5">
        <v>2073019</v>
      </c>
      <c r="D140" s="5">
        <v>2565712</v>
      </c>
      <c r="E140" s="5">
        <v>2723562</v>
      </c>
      <c r="F140" s="5">
        <v>2680121</v>
      </c>
      <c r="G140" s="5">
        <v>2773595</v>
      </c>
      <c r="H140" s="5">
        <v>2825335</v>
      </c>
      <c r="I140" s="5">
        <v>3268371</v>
      </c>
      <c r="J140" s="5">
        <v>3438665</v>
      </c>
      <c r="K140" s="5">
        <v>3725865</v>
      </c>
      <c r="L140" s="5">
        <v>4127715</v>
      </c>
      <c r="M140" s="9">
        <v>4699509.58</v>
      </c>
      <c r="N140" s="5">
        <v>5431244</v>
      </c>
      <c r="O140" s="6">
        <v>5444087.61</v>
      </c>
      <c r="P140" s="5">
        <v>6285390.19</v>
      </c>
      <c r="Q140" s="5">
        <v>6518875</v>
      </c>
      <c r="R140" s="5">
        <v>7183606</v>
      </c>
      <c r="S140" s="5">
        <v>7506765</v>
      </c>
      <c r="T140" s="5">
        <v>7736274</v>
      </c>
      <c r="U140" s="18">
        <v>7891287</v>
      </c>
      <c r="V140" s="17">
        <v>8944317.41</v>
      </c>
      <c r="W140" s="24">
        <v>9350678.96</v>
      </c>
      <c r="X140" s="28">
        <v>9783121.93</v>
      </c>
    </row>
    <row r="141" spans="1:24" ht="12">
      <c r="A141">
        <v>126</v>
      </c>
      <c r="B141" s="1" t="s">
        <v>226</v>
      </c>
      <c r="C141" s="5">
        <v>4401615</v>
      </c>
      <c r="D141" s="5">
        <v>6416426</v>
      </c>
      <c r="E141" s="5">
        <v>6867514</v>
      </c>
      <c r="F141" s="5">
        <v>8009686</v>
      </c>
      <c r="G141" s="5">
        <v>8877088</v>
      </c>
      <c r="H141" s="5">
        <v>9961456</v>
      </c>
      <c r="I141" s="5">
        <v>12073617</v>
      </c>
      <c r="J141" s="5">
        <v>14438716</v>
      </c>
      <c r="K141" s="5">
        <v>16736455</v>
      </c>
      <c r="L141" s="5">
        <v>17899251</v>
      </c>
      <c r="M141" s="9">
        <v>20636810.81</v>
      </c>
      <c r="N141" s="5">
        <v>23096213</v>
      </c>
      <c r="O141" s="6">
        <v>22892448.87</v>
      </c>
      <c r="P141" s="5">
        <v>25455151.94</v>
      </c>
      <c r="Q141" s="5">
        <v>26668837</v>
      </c>
      <c r="R141" s="5">
        <v>30264101</v>
      </c>
      <c r="S141" s="5">
        <v>32016194</v>
      </c>
      <c r="T141" s="5">
        <v>35654090</v>
      </c>
      <c r="U141" s="18">
        <v>37602472</v>
      </c>
      <c r="V141" s="17">
        <v>42728794.29</v>
      </c>
      <c r="W141" s="24">
        <v>50451105.66</v>
      </c>
      <c r="X141" s="28">
        <v>53121755.45</v>
      </c>
    </row>
    <row r="142" spans="1:24" ht="12">
      <c r="A142">
        <v>127</v>
      </c>
      <c r="B142" s="1" t="s">
        <v>227</v>
      </c>
      <c r="C142" s="5">
        <v>5700933</v>
      </c>
      <c r="D142" s="5">
        <v>7815650</v>
      </c>
      <c r="E142" s="5">
        <v>8441838</v>
      </c>
      <c r="F142" s="5">
        <v>9493836</v>
      </c>
      <c r="G142" s="5">
        <v>10617723</v>
      </c>
      <c r="H142" s="5">
        <v>12050672</v>
      </c>
      <c r="I142" s="5">
        <v>14410848</v>
      </c>
      <c r="J142" s="5">
        <v>16627368</v>
      </c>
      <c r="K142" s="5">
        <v>19025773</v>
      </c>
      <c r="L142" s="5">
        <v>20885325</v>
      </c>
      <c r="M142" s="9">
        <v>22770689.38</v>
      </c>
      <c r="N142" s="5">
        <v>25056239</v>
      </c>
      <c r="O142" s="6">
        <v>24691406.25</v>
      </c>
      <c r="P142" s="5">
        <v>26530624.55</v>
      </c>
      <c r="Q142" s="5">
        <v>27935573</v>
      </c>
      <c r="R142" s="5">
        <v>30907537</v>
      </c>
      <c r="S142" s="5">
        <v>33905930</v>
      </c>
      <c r="T142" s="5">
        <v>38198729</v>
      </c>
      <c r="U142" s="18">
        <v>40710397</v>
      </c>
      <c r="V142" s="17">
        <v>46835753.82</v>
      </c>
      <c r="W142" s="24">
        <v>57071433.19</v>
      </c>
      <c r="X142" s="28">
        <v>60366078.28</v>
      </c>
    </row>
    <row r="143" spans="1:24" ht="12">
      <c r="A143">
        <v>128</v>
      </c>
      <c r="B143" s="1" t="s">
        <v>228</v>
      </c>
      <c r="C143" s="5">
        <v>399276</v>
      </c>
      <c r="D143" s="5">
        <v>658001</v>
      </c>
      <c r="E143" s="5">
        <v>651151</v>
      </c>
      <c r="F143" s="5">
        <v>678561</v>
      </c>
      <c r="G143" s="5">
        <v>713955</v>
      </c>
      <c r="H143" s="5">
        <v>734279</v>
      </c>
      <c r="I143" s="5">
        <v>833532</v>
      </c>
      <c r="J143" s="5">
        <v>909302</v>
      </c>
      <c r="K143" s="5">
        <v>1038814</v>
      </c>
      <c r="L143" s="5">
        <v>1070317</v>
      </c>
      <c r="M143" s="9">
        <v>1106063.67</v>
      </c>
      <c r="N143" s="5">
        <v>1120327</v>
      </c>
      <c r="O143" s="6">
        <v>956225.4</v>
      </c>
      <c r="P143" s="5">
        <v>923925</v>
      </c>
      <c r="Q143" s="5">
        <v>908699</v>
      </c>
      <c r="R143" s="5">
        <v>993581</v>
      </c>
      <c r="S143" s="5">
        <v>1047425</v>
      </c>
      <c r="T143" s="5">
        <v>1077720</v>
      </c>
      <c r="U143" s="18">
        <v>1079343</v>
      </c>
      <c r="V143" s="17">
        <v>1616417.15</v>
      </c>
      <c r="W143" s="24">
        <v>1652257.23</v>
      </c>
      <c r="X143" s="28">
        <v>1703195.52</v>
      </c>
    </row>
    <row r="144" spans="1:24" ht="12">
      <c r="A144">
        <v>129</v>
      </c>
      <c r="B144" s="1" t="s">
        <v>229</v>
      </c>
      <c r="C144" s="5">
        <v>1350602</v>
      </c>
      <c r="D144" s="5">
        <v>1870494</v>
      </c>
      <c r="E144" s="5">
        <v>1869776</v>
      </c>
      <c r="F144" s="5">
        <v>1990139</v>
      </c>
      <c r="G144" s="5">
        <v>2124531</v>
      </c>
      <c r="H144" s="5">
        <v>2210291</v>
      </c>
      <c r="I144" s="5">
        <v>2451705</v>
      </c>
      <c r="J144" s="5">
        <v>2544383</v>
      </c>
      <c r="K144" s="5">
        <v>2626469</v>
      </c>
      <c r="L144" s="5">
        <v>2766304</v>
      </c>
      <c r="M144" s="9">
        <v>2943794.25</v>
      </c>
      <c r="N144" s="5">
        <v>3225605</v>
      </c>
      <c r="O144" s="6">
        <v>3037514.3</v>
      </c>
      <c r="P144" s="5">
        <v>3218794.35</v>
      </c>
      <c r="Q144" s="5">
        <v>3240963</v>
      </c>
      <c r="R144" s="5">
        <v>3986817</v>
      </c>
      <c r="S144" s="5">
        <v>4187929</v>
      </c>
      <c r="T144" s="5">
        <v>4288921</v>
      </c>
      <c r="U144" s="18">
        <v>4489332</v>
      </c>
      <c r="V144" s="17">
        <v>5389518.44</v>
      </c>
      <c r="W144" s="24">
        <v>5389495.749999999</v>
      </c>
      <c r="X144" s="28">
        <v>5663301.35</v>
      </c>
    </row>
    <row r="145" spans="1:24" ht="12">
      <c r="A145">
        <v>130</v>
      </c>
      <c r="B145" s="1" t="s">
        <v>230</v>
      </c>
      <c r="C145" s="5">
        <v>6874040</v>
      </c>
      <c r="D145" s="5">
        <v>8794289</v>
      </c>
      <c r="E145" s="5">
        <v>9225695</v>
      </c>
      <c r="F145" s="5">
        <v>10532753</v>
      </c>
      <c r="G145" s="5">
        <v>11717246</v>
      </c>
      <c r="H145" s="5">
        <v>12489740</v>
      </c>
      <c r="I145" s="5">
        <v>14257972</v>
      </c>
      <c r="J145" s="5">
        <v>16388672</v>
      </c>
      <c r="K145" s="5">
        <v>17387639</v>
      </c>
      <c r="L145" s="5">
        <v>18441414</v>
      </c>
      <c r="M145" s="9">
        <v>19348871.19</v>
      </c>
      <c r="N145" s="5">
        <v>20820219</v>
      </c>
      <c r="O145" s="6">
        <v>20090721.55</v>
      </c>
      <c r="P145" s="5">
        <v>20584971.64</v>
      </c>
      <c r="Q145" s="5">
        <v>20141820</v>
      </c>
      <c r="R145" s="5">
        <v>20846508</v>
      </c>
      <c r="S145" s="5">
        <v>20635644</v>
      </c>
      <c r="T145" s="5">
        <v>22210299</v>
      </c>
      <c r="U145" s="18">
        <v>23156857</v>
      </c>
      <c r="V145" s="17">
        <v>23566571.68</v>
      </c>
      <c r="W145" s="24">
        <v>26085785.74</v>
      </c>
      <c r="X145" s="28">
        <v>26833285.07</v>
      </c>
    </row>
    <row r="146" spans="1:24" ht="12">
      <c r="A146">
        <v>131</v>
      </c>
      <c r="B146" s="1" t="s">
        <v>231</v>
      </c>
      <c r="C146" s="5">
        <v>1853508</v>
      </c>
      <c r="D146" s="5">
        <v>2856214</v>
      </c>
      <c r="E146" s="5">
        <v>2954373</v>
      </c>
      <c r="F146" s="5">
        <v>3373599</v>
      </c>
      <c r="G146" s="5">
        <v>3744317</v>
      </c>
      <c r="H146" s="5">
        <v>4097231</v>
      </c>
      <c r="I146" s="5">
        <v>4732663</v>
      </c>
      <c r="J146" s="5">
        <v>5519839</v>
      </c>
      <c r="K146" s="5">
        <v>6148093</v>
      </c>
      <c r="L146" s="5">
        <v>6396948</v>
      </c>
      <c r="M146" s="9">
        <v>7171227.31</v>
      </c>
      <c r="N146" s="5">
        <v>8190894</v>
      </c>
      <c r="O146" s="6">
        <v>8080533.64</v>
      </c>
      <c r="P146" s="5">
        <v>8405319.5</v>
      </c>
      <c r="Q146" s="5">
        <v>8529520</v>
      </c>
      <c r="R146" s="5">
        <v>8588703</v>
      </c>
      <c r="S146" s="5">
        <v>8845236</v>
      </c>
      <c r="T146" s="5">
        <v>9882975</v>
      </c>
      <c r="U146" s="18">
        <v>10165507</v>
      </c>
      <c r="V146" s="17">
        <v>11425645.42</v>
      </c>
      <c r="W146" s="24">
        <v>12481053.54</v>
      </c>
      <c r="X146" s="28">
        <v>13541712.13</v>
      </c>
    </row>
    <row r="147" spans="1:24" ht="12">
      <c r="A147">
        <v>132</v>
      </c>
      <c r="B147" s="1" t="s">
        <v>30</v>
      </c>
      <c r="C147" s="5">
        <v>6218806</v>
      </c>
      <c r="D147" s="5">
        <v>7889218</v>
      </c>
      <c r="E147" s="5">
        <v>8189109</v>
      </c>
      <c r="F147" s="5">
        <v>8939218</v>
      </c>
      <c r="G147" s="5">
        <v>9511003</v>
      </c>
      <c r="H147" s="5">
        <v>10154482</v>
      </c>
      <c r="I147" s="5">
        <v>11576995</v>
      </c>
      <c r="J147" s="5">
        <v>13229305</v>
      </c>
      <c r="K147" s="5">
        <v>14294529</v>
      </c>
      <c r="L147" s="5">
        <v>14807349</v>
      </c>
      <c r="M147" s="9">
        <v>15234763.19</v>
      </c>
      <c r="N147" s="5">
        <v>16796462</v>
      </c>
      <c r="O147" s="6">
        <v>16134750.05</v>
      </c>
      <c r="P147" s="5">
        <v>17026941.79</v>
      </c>
      <c r="Q147" s="5">
        <v>17038630</v>
      </c>
      <c r="R147" s="5">
        <v>17837664</v>
      </c>
      <c r="S147" s="5">
        <v>18261540</v>
      </c>
      <c r="T147" s="5">
        <v>18832768</v>
      </c>
      <c r="U147" s="18">
        <v>19360182</v>
      </c>
      <c r="V147" s="17">
        <v>20278990.19</v>
      </c>
      <c r="W147" s="24">
        <v>22641902.64</v>
      </c>
      <c r="X147" s="28">
        <v>22310394.57</v>
      </c>
    </row>
    <row r="148" spans="1:24" ht="12">
      <c r="A148">
        <v>133</v>
      </c>
      <c r="B148" s="1" t="s">
        <v>31</v>
      </c>
      <c r="C148" s="5">
        <v>1368439</v>
      </c>
      <c r="D148" s="5">
        <v>1757077</v>
      </c>
      <c r="E148" s="5">
        <v>1898420</v>
      </c>
      <c r="F148" s="5">
        <v>2196928</v>
      </c>
      <c r="G148" s="5">
        <v>2385938</v>
      </c>
      <c r="H148" s="5">
        <v>2396893</v>
      </c>
      <c r="I148" s="5">
        <v>2628825</v>
      </c>
      <c r="J148" s="5">
        <v>2710240</v>
      </c>
      <c r="K148" s="5">
        <v>2915712</v>
      </c>
      <c r="L148" s="5">
        <v>3064196</v>
      </c>
      <c r="M148" s="9">
        <v>3470561.84</v>
      </c>
      <c r="N148" s="5">
        <v>3779698</v>
      </c>
      <c r="O148" s="6">
        <v>3790522.05</v>
      </c>
      <c r="P148" s="5">
        <v>3964112.52</v>
      </c>
      <c r="Q148" s="5">
        <v>4053035</v>
      </c>
      <c r="R148" s="5">
        <v>4612215</v>
      </c>
      <c r="S148" s="5">
        <v>4729658</v>
      </c>
      <c r="T148" s="5">
        <v>5097412</v>
      </c>
      <c r="U148" s="18">
        <v>4978900</v>
      </c>
      <c r="V148" s="17">
        <v>6016195.73</v>
      </c>
      <c r="W148" s="24">
        <v>6117905.63</v>
      </c>
      <c r="X148" s="28">
        <v>6494619.63</v>
      </c>
    </row>
    <row r="149" spans="1:24" ht="12">
      <c r="A149">
        <v>134</v>
      </c>
      <c r="B149" s="1" t="s">
        <v>32</v>
      </c>
      <c r="C149" s="5">
        <v>6505880</v>
      </c>
      <c r="D149" s="5">
        <v>8369282</v>
      </c>
      <c r="E149" s="5">
        <v>8745924</v>
      </c>
      <c r="F149" s="5">
        <v>9833683</v>
      </c>
      <c r="G149" s="5">
        <v>11195579</v>
      </c>
      <c r="H149" s="5">
        <v>12417249</v>
      </c>
      <c r="I149" s="5">
        <v>14592772</v>
      </c>
      <c r="J149" s="5">
        <v>16069533</v>
      </c>
      <c r="K149" s="5">
        <v>17247973</v>
      </c>
      <c r="L149" s="5">
        <v>18125371</v>
      </c>
      <c r="M149" s="9">
        <v>19703618.37</v>
      </c>
      <c r="N149" s="5">
        <v>21810145</v>
      </c>
      <c r="O149" s="6">
        <v>20598369.66</v>
      </c>
      <c r="P149" s="5">
        <v>21885138.03</v>
      </c>
      <c r="Q149" s="5">
        <v>21617145</v>
      </c>
      <c r="R149" s="5">
        <v>22606614</v>
      </c>
      <c r="S149" s="5">
        <v>22459718</v>
      </c>
      <c r="T149" s="5">
        <v>23237427</v>
      </c>
      <c r="U149" s="18">
        <v>23529337</v>
      </c>
      <c r="V149" s="17">
        <v>24491588.94</v>
      </c>
      <c r="W149" s="24">
        <v>26868755.1</v>
      </c>
      <c r="X149" s="28">
        <v>26383510.96</v>
      </c>
    </row>
    <row r="150" spans="1:24" ht="12">
      <c r="A150">
        <v>135</v>
      </c>
      <c r="B150" s="1" t="s">
        <v>33</v>
      </c>
      <c r="C150" s="5">
        <v>3402333</v>
      </c>
      <c r="D150" s="5">
        <v>4198951</v>
      </c>
      <c r="E150" s="5">
        <v>4442117</v>
      </c>
      <c r="F150" s="5">
        <v>5194734</v>
      </c>
      <c r="G150" s="5">
        <v>5595336</v>
      </c>
      <c r="H150" s="5">
        <v>6106470</v>
      </c>
      <c r="I150" s="5">
        <v>7099920</v>
      </c>
      <c r="J150" s="5">
        <v>7788947</v>
      </c>
      <c r="K150" s="5">
        <v>8368285</v>
      </c>
      <c r="L150" s="5">
        <v>9009171</v>
      </c>
      <c r="M150" s="9">
        <v>9715854.72</v>
      </c>
      <c r="N150" s="5">
        <v>10773069</v>
      </c>
      <c r="O150" s="6">
        <v>10398808.04</v>
      </c>
      <c r="P150" s="5">
        <v>10875165.8</v>
      </c>
      <c r="Q150" s="5">
        <v>10994813</v>
      </c>
      <c r="R150" s="5">
        <v>11618577</v>
      </c>
      <c r="S150" s="5">
        <v>11816608</v>
      </c>
      <c r="T150" s="5">
        <v>11859317</v>
      </c>
      <c r="U150" s="18">
        <v>12203652</v>
      </c>
      <c r="V150" s="17">
        <v>13197703.24</v>
      </c>
      <c r="W150" s="24">
        <v>14532290.43</v>
      </c>
      <c r="X150" s="28">
        <v>14565101.78</v>
      </c>
    </row>
    <row r="151" spans="1:24" ht="12">
      <c r="A151">
        <v>136</v>
      </c>
      <c r="B151" s="1" t="s">
        <v>34</v>
      </c>
      <c r="C151" s="5">
        <v>4943628</v>
      </c>
      <c r="D151" s="5">
        <v>6916200</v>
      </c>
      <c r="E151" s="5">
        <v>7295758</v>
      </c>
      <c r="F151" s="5">
        <v>8406033</v>
      </c>
      <c r="G151" s="5">
        <v>9206355</v>
      </c>
      <c r="H151" s="5">
        <v>9801107</v>
      </c>
      <c r="I151" s="5">
        <v>11542882</v>
      </c>
      <c r="J151" s="5">
        <v>12943191</v>
      </c>
      <c r="K151" s="5">
        <v>14528339</v>
      </c>
      <c r="L151" s="5">
        <v>15380045</v>
      </c>
      <c r="M151" s="9">
        <v>16562718.89</v>
      </c>
      <c r="N151" s="5">
        <v>17235181</v>
      </c>
      <c r="O151" s="6">
        <v>17725439.45</v>
      </c>
      <c r="P151" s="5">
        <v>19665946.14</v>
      </c>
      <c r="Q151" s="5">
        <v>20075775</v>
      </c>
      <c r="R151" s="5">
        <v>20764694</v>
      </c>
      <c r="S151" s="5">
        <v>21142042</v>
      </c>
      <c r="T151" s="5">
        <v>23051975</v>
      </c>
      <c r="U151" s="18">
        <v>24419351</v>
      </c>
      <c r="V151" s="17">
        <v>26463385.459999997</v>
      </c>
      <c r="W151" s="24">
        <v>30927267.39</v>
      </c>
      <c r="X151" s="28">
        <v>31872479.94</v>
      </c>
    </row>
    <row r="153" spans="2:24" ht="12">
      <c r="B153" s="1" t="s">
        <v>35</v>
      </c>
      <c r="C153" s="5">
        <f aca="true" t="shared" si="1" ref="C153:X153">SUM(C57:C151)</f>
        <v>362845055</v>
      </c>
      <c r="D153" s="5">
        <f t="shared" si="1"/>
        <v>493310260</v>
      </c>
      <c r="E153" s="5">
        <f t="shared" si="1"/>
        <v>512149172</v>
      </c>
      <c r="F153" s="5">
        <f t="shared" si="1"/>
        <v>573426844</v>
      </c>
      <c r="G153" s="5">
        <f t="shared" si="1"/>
        <v>623336286</v>
      </c>
      <c r="H153" s="5">
        <f t="shared" si="1"/>
        <v>674659654</v>
      </c>
      <c r="I153" s="5">
        <f t="shared" si="1"/>
        <v>787678441</v>
      </c>
      <c r="J153" s="5">
        <f t="shared" si="1"/>
        <v>869370147</v>
      </c>
      <c r="K153" s="5">
        <f t="shared" si="1"/>
        <v>955613224</v>
      </c>
      <c r="L153" s="5">
        <f t="shared" si="1"/>
        <v>1016968376</v>
      </c>
      <c r="M153" s="9">
        <f t="shared" si="1"/>
        <v>1088019767.77</v>
      </c>
      <c r="N153" s="5">
        <f t="shared" si="1"/>
        <v>1157628209</v>
      </c>
      <c r="O153" s="5">
        <f t="shared" si="1"/>
        <v>1091849000.23</v>
      </c>
      <c r="P153" s="5">
        <f t="shared" si="1"/>
        <v>1171638598.41</v>
      </c>
      <c r="Q153" s="5">
        <f t="shared" si="1"/>
        <v>1184122960</v>
      </c>
      <c r="R153" s="5">
        <f t="shared" si="1"/>
        <v>1265517712</v>
      </c>
      <c r="S153" s="5">
        <f t="shared" si="1"/>
        <v>1311661903</v>
      </c>
      <c r="T153" s="5">
        <f t="shared" si="1"/>
        <v>1445185753</v>
      </c>
      <c r="U153" s="5">
        <f t="shared" si="1"/>
        <v>1504979965</v>
      </c>
      <c r="V153" s="5">
        <f t="shared" si="1"/>
        <v>1693168315.7400005</v>
      </c>
      <c r="W153" s="5">
        <f t="shared" si="1"/>
        <v>1849302283.4400008</v>
      </c>
      <c r="X153" s="5">
        <f t="shared" si="1"/>
        <v>1914913538.0500002</v>
      </c>
    </row>
    <row r="156" ht="12">
      <c r="B156" s="1" t="s">
        <v>36</v>
      </c>
    </row>
    <row r="158" spans="2:14" ht="12">
      <c r="B158" s="1" t="s">
        <v>37</v>
      </c>
      <c r="C158" s="5">
        <v>121744</v>
      </c>
      <c r="D158" s="5">
        <v>162358</v>
      </c>
      <c r="E158" s="5">
        <v>187287</v>
      </c>
      <c r="F158" s="5">
        <v>218343</v>
      </c>
      <c r="G158" s="5">
        <v>233144</v>
      </c>
      <c r="H158" s="5">
        <v>248873</v>
      </c>
      <c r="I158" s="5">
        <v>282643</v>
      </c>
      <c r="J158" s="5">
        <v>275421</v>
      </c>
      <c r="K158" s="1" t="s">
        <v>105</v>
      </c>
      <c r="L158" s="1" t="s">
        <v>105</v>
      </c>
      <c r="M158" s="15" t="s">
        <v>105</v>
      </c>
      <c r="N158" s="1" t="s">
        <v>105</v>
      </c>
    </row>
    <row r="159" spans="2:24" ht="12">
      <c r="B159" s="1" t="s">
        <v>38</v>
      </c>
      <c r="C159" s="5">
        <v>235969</v>
      </c>
      <c r="D159" s="5">
        <v>387455</v>
      </c>
      <c r="E159" s="5">
        <v>393331</v>
      </c>
      <c r="F159" s="5">
        <v>495259</v>
      </c>
      <c r="G159" s="5">
        <v>532525</v>
      </c>
      <c r="H159" s="5">
        <v>568145</v>
      </c>
      <c r="I159" s="5">
        <v>690062</v>
      </c>
      <c r="J159" s="5">
        <v>734606</v>
      </c>
      <c r="K159" s="5">
        <v>811108</v>
      </c>
      <c r="L159" s="5">
        <v>1069874</v>
      </c>
      <c r="M159" s="9">
        <v>1239767</v>
      </c>
      <c r="N159" s="5">
        <v>1385634</v>
      </c>
      <c r="O159" s="6">
        <v>1494023.42</v>
      </c>
      <c r="P159" s="5">
        <v>1581832</v>
      </c>
      <c r="Q159" s="5">
        <v>1556921</v>
      </c>
      <c r="R159" s="5">
        <v>1694276</v>
      </c>
      <c r="S159" s="5">
        <v>1935045</v>
      </c>
      <c r="T159" s="5">
        <v>1918332</v>
      </c>
      <c r="U159" s="18">
        <v>1924325</v>
      </c>
      <c r="V159" s="17">
        <v>2254574.67</v>
      </c>
      <c r="W159" s="24">
        <v>2382156.56</v>
      </c>
      <c r="X159" s="28">
        <v>2300942</v>
      </c>
    </row>
    <row r="160" spans="2:14" ht="12">
      <c r="B160" s="1" t="s">
        <v>39</v>
      </c>
      <c r="C160" s="5">
        <v>159443</v>
      </c>
      <c r="D160" s="5">
        <v>199894</v>
      </c>
      <c r="E160" s="5">
        <v>194700</v>
      </c>
      <c r="F160" s="5">
        <v>203505</v>
      </c>
      <c r="G160" s="5">
        <v>227940</v>
      </c>
      <c r="H160" s="5">
        <v>270303</v>
      </c>
      <c r="I160" s="5">
        <v>306877</v>
      </c>
      <c r="J160" s="5">
        <v>335553</v>
      </c>
      <c r="K160" s="1" t="s">
        <v>105</v>
      </c>
      <c r="L160" s="1" t="s">
        <v>105</v>
      </c>
      <c r="M160" s="15" t="s">
        <v>105</v>
      </c>
      <c r="N160" s="1" t="s">
        <v>105</v>
      </c>
    </row>
    <row r="161" spans="2:24" ht="12">
      <c r="B161" s="1" t="s">
        <v>40</v>
      </c>
      <c r="C161" s="5">
        <v>509107</v>
      </c>
      <c r="D161" s="5">
        <v>540361</v>
      </c>
      <c r="E161" s="5">
        <v>540187</v>
      </c>
      <c r="F161" s="5">
        <v>663702</v>
      </c>
      <c r="G161" s="5">
        <v>729148</v>
      </c>
      <c r="H161" s="5">
        <v>829183</v>
      </c>
      <c r="I161" s="5">
        <v>939516</v>
      </c>
      <c r="J161" s="5">
        <v>1134761</v>
      </c>
      <c r="K161" s="5">
        <v>1224374</v>
      </c>
      <c r="L161" s="5">
        <v>1373714</v>
      </c>
      <c r="M161" s="9">
        <v>1544855.76</v>
      </c>
      <c r="N161" s="5">
        <v>1570526</v>
      </c>
      <c r="O161" s="6">
        <v>1532227.31</v>
      </c>
      <c r="P161" s="5">
        <v>1580493</v>
      </c>
      <c r="Q161" s="5">
        <v>1586583</v>
      </c>
      <c r="R161" s="5">
        <v>1754011</v>
      </c>
      <c r="S161" s="5">
        <v>1823021</v>
      </c>
      <c r="T161" s="5">
        <v>2008501</v>
      </c>
      <c r="U161" s="18">
        <v>2150519</v>
      </c>
      <c r="V161" s="23">
        <v>2672327.48</v>
      </c>
      <c r="W161" s="25">
        <v>2957526.77</v>
      </c>
      <c r="X161" s="28">
        <v>3419641.13</v>
      </c>
    </row>
    <row r="162" ht="12">
      <c r="U162" s="19"/>
    </row>
    <row r="163" spans="2:24" ht="12">
      <c r="B163" s="1" t="s">
        <v>41</v>
      </c>
      <c r="C163" s="5">
        <f aca="true" t="shared" si="2" ref="C163:T163">SUM(C158:C161)</f>
        <v>1026263</v>
      </c>
      <c r="D163" s="5">
        <f t="shared" si="2"/>
        <v>1290068</v>
      </c>
      <c r="E163" s="5">
        <f t="shared" si="2"/>
        <v>1315505</v>
      </c>
      <c r="F163" s="5">
        <f t="shared" si="2"/>
        <v>1580809</v>
      </c>
      <c r="G163" s="5">
        <f t="shared" si="2"/>
        <v>1722757</v>
      </c>
      <c r="H163" s="5">
        <f t="shared" si="2"/>
        <v>1916504</v>
      </c>
      <c r="I163" s="5">
        <f t="shared" si="2"/>
        <v>2219098</v>
      </c>
      <c r="J163" s="5">
        <f t="shared" si="2"/>
        <v>2480341</v>
      </c>
      <c r="K163" s="5">
        <f t="shared" si="2"/>
        <v>2035482</v>
      </c>
      <c r="L163" s="5">
        <f t="shared" si="2"/>
        <v>2443588</v>
      </c>
      <c r="M163" s="9">
        <f t="shared" si="2"/>
        <v>2784622.76</v>
      </c>
      <c r="N163" s="5">
        <f t="shared" si="2"/>
        <v>2956160</v>
      </c>
      <c r="O163" s="5">
        <f t="shared" si="2"/>
        <v>3026250.73</v>
      </c>
      <c r="P163" s="5">
        <f t="shared" si="2"/>
        <v>3162325</v>
      </c>
      <c r="Q163" s="5">
        <f t="shared" si="2"/>
        <v>3143504</v>
      </c>
      <c r="R163" s="5">
        <f t="shared" si="2"/>
        <v>3448287</v>
      </c>
      <c r="S163" s="5">
        <f t="shared" si="2"/>
        <v>3758066</v>
      </c>
      <c r="T163" s="5">
        <f t="shared" si="2"/>
        <v>3926833</v>
      </c>
      <c r="U163" s="5">
        <f>SUM(U158:U161)</f>
        <v>4074844</v>
      </c>
      <c r="V163" s="5">
        <f>SUM(V158:V161)</f>
        <v>4926902.15</v>
      </c>
      <c r="W163" s="5">
        <f>SUM(W158:W161)</f>
        <v>5339683.33</v>
      </c>
      <c r="X163" s="5">
        <f>SUM(X158:X161)</f>
        <v>5720583.13</v>
      </c>
    </row>
    <row r="165" spans="2:24" ht="12">
      <c r="B165" s="1" t="s">
        <v>145</v>
      </c>
      <c r="C165" s="5">
        <f aca="true" t="shared" si="3" ref="C165:T165">C52</f>
        <v>186623757</v>
      </c>
      <c r="D165" s="5">
        <f t="shared" si="3"/>
        <v>246525250</v>
      </c>
      <c r="E165" s="5">
        <f t="shared" si="3"/>
        <v>254685449</v>
      </c>
      <c r="F165" s="5">
        <f t="shared" si="3"/>
        <v>291390357</v>
      </c>
      <c r="G165" s="5">
        <f t="shared" si="3"/>
        <v>328773908</v>
      </c>
      <c r="H165" s="5">
        <f t="shared" si="3"/>
        <v>360834614</v>
      </c>
      <c r="I165" s="5">
        <f t="shared" si="3"/>
        <v>425222705</v>
      </c>
      <c r="J165" s="5">
        <f t="shared" si="3"/>
        <v>460414800</v>
      </c>
      <c r="K165" s="5">
        <f t="shared" si="3"/>
        <v>505709145</v>
      </c>
      <c r="L165" s="5">
        <f t="shared" si="3"/>
        <v>542274606</v>
      </c>
      <c r="M165" s="9">
        <f t="shared" si="3"/>
        <v>587407954.8100001</v>
      </c>
      <c r="N165" s="5">
        <f t="shared" si="3"/>
        <v>640177501</v>
      </c>
      <c r="O165" s="5">
        <f t="shared" si="3"/>
        <v>623940239.8199999</v>
      </c>
      <c r="P165" s="5">
        <f t="shared" si="3"/>
        <v>701240912.87</v>
      </c>
      <c r="Q165" s="5">
        <f t="shared" si="3"/>
        <v>697381882</v>
      </c>
      <c r="R165" s="5">
        <f t="shared" si="3"/>
        <v>772117735</v>
      </c>
      <c r="S165" s="5">
        <f t="shared" si="3"/>
        <v>795877999</v>
      </c>
      <c r="T165" s="5">
        <f t="shared" si="3"/>
        <v>876693238</v>
      </c>
      <c r="U165" s="5">
        <f>U52</f>
        <v>908755836</v>
      </c>
      <c r="V165" s="5">
        <f>V52</f>
        <v>1015764376.6100001</v>
      </c>
      <c r="W165" s="5">
        <f>W52</f>
        <v>1116084561.29</v>
      </c>
      <c r="X165" s="5">
        <f>X52</f>
        <v>1124192946.9899998</v>
      </c>
    </row>
    <row r="167" spans="2:24" ht="12">
      <c r="B167" s="1" t="s">
        <v>43</v>
      </c>
      <c r="C167" s="5">
        <v>550495075</v>
      </c>
      <c r="D167" s="5">
        <v>741125578</v>
      </c>
      <c r="E167" s="5">
        <v>768150126</v>
      </c>
      <c r="F167" s="5">
        <v>866398010</v>
      </c>
      <c r="G167" s="5">
        <v>953832951</v>
      </c>
      <c r="H167" s="5">
        <v>1037410772</v>
      </c>
      <c r="I167" s="5">
        <v>1215120244</v>
      </c>
      <c r="J167" s="5">
        <v>1332265288</v>
      </c>
      <c r="K167" s="5">
        <v>1463357851</v>
      </c>
      <c r="L167" s="5">
        <v>1561686570</v>
      </c>
      <c r="M167" s="9">
        <v>1678212345.34</v>
      </c>
      <c r="N167" s="5">
        <v>1800761870</v>
      </c>
      <c r="O167" s="5">
        <v>1718815491</v>
      </c>
      <c r="P167" s="5">
        <v>1876041836.28</v>
      </c>
      <c r="Q167" s="5">
        <v>1884648345</v>
      </c>
      <c r="R167" s="5">
        <v>2041083742</v>
      </c>
      <c r="S167" s="5">
        <v>2111297967</v>
      </c>
      <c r="T167" s="5">
        <v>2325805818</v>
      </c>
      <c r="U167" s="18">
        <v>2417810645</v>
      </c>
      <c r="V167" s="23">
        <v>2713859594.910001</v>
      </c>
      <c r="W167" s="25">
        <v>2970726528.06</v>
      </c>
      <c r="X167">
        <v>3044827068.29</v>
      </c>
    </row>
    <row r="168" spans="2:24" ht="12">
      <c r="B168" s="10" t="s">
        <v>44</v>
      </c>
      <c r="D168" s="11">
        <f aca="true" t="shared" si="4" ref="D168:X168">((D167-C167)/C167)</f>
        <v>0.346289207037865</v>
      </c>
      <c r="E168" s="11">
        <f t="shared" si="4"/>
        <v>0.036464195545548965</v>
      </c>
      <c r="F168" s="11">
        <f t="shared" si="4"/>
        <v>0.12790193046196285</v>
      </c>
      <c r="G168" s="11">
        <f t="shared" si="4"/>
        <v>0.10091775372383416</v>
      </c>
      <c r="H168" s="11">
        <f t="shared" si="4"/>
        <v>0.08762312196530522</v>
      </c>
      <c r="I168" s="11">
        <f t="shared" si="4"/>
        <v>0.17130097045107606</v>
      </c>
      <c r="J168" s="11">
        <f t="shared" si="4"/>
        <v>0.09640613312010626</v>
      </c>
      <c r="K168" s="11">
        <f t="shared" si="4"/>
        <v>0.09839824258785312</v>
      </c>
      <c r="L168" s="11">
        <f t="shared" si="4"/>
        <v>0.06719389856199978</v>
      </c>
      <c r="M168" s="11">
        <f t="shared" si="4"/>
        <v>0.07461534060576568</v>
      </c>
      <c r="N168" s="11">
        <f t="shared" si="4"/>
        <v>0.073023848859348</v>
      </c>
      <c r="O168" s="11">
        <f t="shared" si="4"/>
        <v>-0.04550650497725166</v>
      </c>
      <c r="P168" s="11">
        <f t="shared" si="4"/>
        <v>0.09147366084565965</v>
      </c>
      <c r="Q168" s="11">
        <f t="shared" si="4"/>
        <v>0.004587588908499961</v>
      </c>
      <c r="R168" s="11">
        <f t="shared" si="4"/>
        <v>0.08300508549248746</v>
      </c>
      <c r="S168" s="11">
        <f t="shared" si="4"/>
        <v>0.03440046263422738</v>
      </c>
      <c r="T168" s="11">
        <f t="shared" si="4"/>
        <v>0.10159998936805684</v>
      </c>
      <c r="U168" s="11">
        <f t="shared" si="4"/>
        <v>0.039558258169255296</v>
      </c>
      <c r="V168" s="11">
        <f t="shared" si="4"/>
        <v>0.12244505189942234</v>
      </c>
      <c r="W168" s="11">
        <f t="shared" si="4"/>
        <v>0.09465004513563186</v>
      </c>
      <c r="X168" s="11">
        <f t="shared" si="4"/>
        <v>0.02494357509184481</v>
      </c>
    </row>
    <row r="169" spans="2:24" ht="12">
      <c r="B169" s="1" t="s">
        <v>45</v>
      </c>
      <c r="C169" s="5">
        <f aca="true" t="shared" si="5" ref="C169:X169">AVERAGE(C10:C50,C57:C151,C158:C161)</f>
        <v>4047757.904411765</v>
      </c>
      <c r="D169" s="5">
        <f t="shared" si="5"/>
        <v>5449452.779411765</v>
      </c>
      <c r="E169" s="5">
        <f t="shared" si="5"/>
        <v>5648162.69117647</v>
      </c>
      <c r="F169" s="5">
        <f t="shared" si="5"/>
        <v>6417763.037037037</v>
      </c>
      <c r="G169" s="5">
        <f t="shared" si="5"/>
        <v>7013477.580882353</v>
      </c>
      <c r="H169" s="5">
        <f t="shared" si="5"/>
        <v>7628020.382352941</v>
      </c>
      <c r="I169" s="5">
        <f t="shared" si="5"/>
        <v>8934707.676470589</v>
      </c>
      <c r="J169" s="5">
        <f t="shared" si="5"/>
        <v>9796068.294117646</v>
      </c>
      <c r="K169" s="5">
        <f t="shared" si="5"/>
        <v>10920580.97761194</v>
      </c>
      <c r="L169" s="5">
        <f t="shared" si="5"/>
        <v>11654377.388059702</v>
      </c>
      <c r="M169" s="9">
        <f t="shared" si="5"/>
        <v>12523972.726417912</v>
      </c>
      <c r="N169" s="5">
        <f t="shared" si="5"/>
        <v>13438521.417910447</v>
      </c>
      <c r="O169" s="5">
        <f t="shared" si="5"/>
        <v>12826981.274477609</v>
      </c>
      <c r="P169" s="5">
        <f t="shared" si="5"/>
        <v>14000312.211044779</v>
      </c>
      <c r="Q169" s="5">
        <f t="shared" si="5"/>
        <v>14064539.895522388</v>
      </c>
      <c r="R169" s="5">
        <f t="shared" si="5"/>
        <v>15231968.164179105</v>
      </c>
      <c r="S169" s="5">
        <f t="shared" si="5"/>
        <v>15874420.812030075</v>
      </c>
      <c r="T169" s="5">
        <f t="shared" si="5"/>
        <v>17487261.834586468</v>
      </c>
      <c r="U169" s="5">
        <f t="shared" si="5"/>
        <v>18179027.40601504</v>
      </c>
      <c r="V169" s="5">
        <f t="shared" si="5"/>
        <v>20404959.35714285</v>
      </c>
      <c r="W169" s="5">
        <f t="shared" si="5"/>
        <v>22336289.68466164</v>
      </c>
      <c r="X169" s="5">
        <f t="shared" si="5"/>
        <v>23066871.72856062</v>
      </c>
    </row>
    <row r="170" spans="2:24" ht="12">
      <c r="B170" s="1" t="s">
        <v>46</v>
      </c>
      <c r="C170" s="5">
        <f aca="true" t="shared" si="6" ref="C170:X170">MIN(C10:C50,C57:C151,C158:C161)</f>
        <v>121744</v>
      </c>
      <c r="D170" s="5">
        <f t="shared" si="6"/>
        <v>162358</v>
      </c>
      <c r="E170" s="5">
        <f t="shared" si="6"/>
        <v>187287</v>
      </c>
      <c r="F170" s="5">
        <f t="shared" si="6"/>
        <v>203505</v>
      </c>
      <c r="G170" s="5">
        <f t="shared" si="6"/>
        <v>227940</v>
      </c>
      <c r="H170" s="5">
        <f t="shared" si="6"/>
        <v>248873</v>
      </c>
      <c r="I170" s="5">
        <f t="shared" si="6"/>
        <v>282643</v>
      </c>
      <c r="J170" s="5">
        <f t="shared" si="6"/>
        <v>275421</v>
      </c>
      <c r="K170" s="5">
        <f t="shared" si="6"/>
        <v>400353</v>
      </c>
      <c r="L170" s="5">
        <f t="shared" si="6"/>
        <v>765138</v>
      </c>
      <c r="M170" s="9">
        <f t="shared" si="6"/>
        <v>833677.4</v>
      </c>
      <c r="N170" s="5">
        <f t="shared" si="6"/>
        <v>774101</v>
      </c>
      <c r="O170" s="5">
        <f t="shared" si="6"/>
        <v>654304.6</v>
      </c>
      <c r="P170" s="5">
        <f t="shared" si="6"/>
        <v>672346.58</v>
      </c>
      <c r="Q170" s="5">
        <f t="shared" si="6"/>
        <v>690716</v>
      </c>
      <c r="R170" s="5">
        <f t="shared" si="6"/>
        <v>702233</v>
      </c>
      <c r="S170" s="5">
        <f t="shared" si="6"/>
        <v>699392</v>
      </c>
      <c r="T170" s="5">
        <f t="shared" si="6"/>
        <v>731375</v>
      </c>
      <c r="U170" s="5">
        <f t="shared" si="6"/>
        <v>767557</v>
      </c>
      <c r="V170" s="5">
        <f t="shared" si="6"/>
        <v>1127493.67</v>
      </c>
      <c r="W170" s="5">
        <f t="shared" si="6"/>
        <v>1131387.24</v>
      </c>
      <c r="X170" s="5">
        <f t="shared" si="6"/>
        <v>493365.21</v>
      </c>
    </row>
    <row r="171" spans="2:24" ht="12">
      <c r="B171" s="1" t="s">
        <v>47</v>
      </c>
      <c r="C171" s="5">
        <f aca="true" t="shared" si="7" ref="C171:X171">MAX(C10:C50,C57:C151,C158:C161)</f>
        <v>50482925</v>
      </c>
      <c r="D171" s="5">
        <f t="shared" si="7"/>
        <v>75466595</v>
      </c>
      <c r="E171" s="5">
        <f t="shared" si="7"/>
        <v>76344782</v>
      </c>
      <c r="F171" s="5">
        <f t="shared" si="7"/>
        <v>85556865</v>
      </c>
      <c r="G171" s="5">
        <f t="shared" si="7"/>
        <v>94058974</v>
      </c>
      <c r="H171" s="5">
        <f t="shared" si="7"/>
        <v>98050835</v>
      </c>
      <c r="I171" s="5">
        <f t="shared" si="7"/>
        <v>115007318</v>
      </c>
      <c r="J171" s="5">
        <f t="shared" si="7"/>
        <v>121732378</v>
      </c>
      <c r="K171" s="5">
        <f t="shared" si="7"/>
        <v>134257587</v>
      </c>
      <c r="L171" s="5">
        <f t="shared" si="7"/>
        <v>135944668</v>
      </c>
      <c r="M171" s="9">
        <f t="shared" si="7"/>
        <v>137995315.91</v>
      </c>
      <c r="N171" s="5">
        <f t="shared" si="7"/>
        <v>129412249</v>
      </c>
      <c r="O171" s="5">
        <f t="shared" si="7"/>
        <v>115437376.04</v>
      </c>
      <c r="P171" s="5">
        <f t="shared" si="7"/>
        <v>140636535.64</v>
      </c>
      <c r="Q171" s="5">
        <f t="shared" si="7"/>
        <v>142343826</v>
      </c>
      <c r="R171" s="5">
        <f t="shared" si="7"/>
        <v>156261312</v>
      </c>
      <c r="S171" s="5">
        <f t="shared" si="7"/>
        <v>160728695</v>
      </c>
      <c r="T171" s="5">
        <f t="shared" si="7"/>
        <v>175592884</v>
      </c>
      <c r="U171" s="5">
        <f t="shared" si="7"/>
        <v>183318705</v>
      </c>
      <c r="V171" s="5">
        <f t="shared" si="7"/>
        <v>195625194.49</v>
      </c>
      <c r="W171" s="5">
        <f t="shared" si="7"/>
        <v>223724396.33999997</v>
      </c>
      <c r="X171" s="5">
        <f t="shared" si="7"/>
        <v>218434316.3</v>
      </c>
    </row>
    <row r="172" spans="2:24" ht="12">
      <c r="B172" s="1" t="s">
        <v>48</v>
      </c>
      <c r="C172" s="5">
        <f aca="true" t="shared" si="8" ref="C172:X172">C171-C170</f>
        <v>50361181</v>
      </c>
      <c r="D172" s="5">
        <f t="shared" si="8"/>
        <v>75304237</v>
      </c>
      <c r="E172" s="5">
        <f t="shared" si="8"/>
        <v>76157495</v>
      </c>
      <c r="F172" s="5">
        <f t="shared" si="8"/>
        <v>85353360</v>
      </c>
      <c r="G172" s="5">
        <f t="shared" si="8"/>
        <v>93831034</v>
      </c>
      <c r="H172" s="5">
        <f t="shared" si="8"/>
        <v>97801962</v>
      </c>
      <c r="I172" s="5">
        <f t="shared" si="8"/>
        <v>114724675</v>
      </c>
      <c r="J172" s="5">
        <f t="shared" si="8"/>
        <v>121456957</v>
      </c>
      <c r="K172" s="5">
        <f t="shared" si="8"/>
        <v>133857234</v>
      </c>
      <c r="L172" s="5">
        <f t="shared" si="8"/>
        <v>135179530</v>
      </c>
      <c r="M172" s="9">
        <f t="shared" si="8"/>
        <v>137161638.51</v>
      </c>
      <c r="N172" s="5">
        <f t="shared" si="8"/>
        <v>128638148</v>
      </c>
      <c r="O172" s="5">
        <f t="shared" si="8"/>
        <v>114783071.44000001</v>
      </c>
      <c r="P172" s="5">
        <f t="shared" si="8"/>
        <v>139964189.05999997</v>
      </c>
      <c r="Q172" s="5">
        <f t="shared" si="8"/>
        <v>141653110</v>
      </c>
      <c r="R172" s="5">
        <f t="shared" si="8"/>
        <v>155559079</v>
      </c>
      <c r="S172" s="5">
        <f t="shared" si="8"/>
        <v>160029303</v>
      </c>
      <c r="T172" s="5">
        <f t="shared" si="8"/>
        <v>174861509</v>
      </c>
      <c r="U172" s="5">
        <f t="shared" si="8"/>
        <v>182551148</v>
      </c>
      <c r="V172" s="5">
        <f t="shared" si="8"/>
        <v>194497700.82000002</v>
      </c>
      <c r="W172" s="5">
        <f t="shared" si="8"/>
        <v>222593009.09999996</v>
      </c>
      <c r="X172" s="5">
        <f t="shared" si="8"/>
        <v>217940951.09</v>
      </c>
    </row>
    <row r="175" spans="2:24" ht="12">
      <c r="B175" t="s">
        <v>72</v>
      </c>
      <c r="D175" s="5"/>
      <c r="E175" s="5"/>
      <c r="F175" s="5"/>
      <c r="G175" s="5"/>
      <c r="H175" s="5"/>
      <c r="I175" s="5"/>
      <c r="J175" s="5"/>
      <c r="K175" s="5"/>
      <c r="L175" s="5"/>
      <c r="M175" s="9"/>
      <c r="N175" s="5"/>
      <c r="O175" s="5"/>
      <c r="P175" s="5"/>
      <c r="Q175" s="5"/>
      <c r="R175" s="5"/>
      <c r="S175" s="5"/>
      <c r="T175" s="5"/>
      <c r="U175" s="5"/>
      <c r="V175" s="5"/>
      <c r="W175" s="5"/>
      <c r="X175" s="5"/>
    </row>
    <row r="176" spans="2:18" ht="12">
      <c r="B176" s="36" t="s">
        <v>50</v>
      </c>
      <c r="C176" s="19"/>
      <c r="D176" s="5"/>
      <c r="E176" s="5"/>
      <c r="F176" s="5"/>
      <c r="G176" s="5"/>
      <c r="H176" s="5"/>
      <c r="I176" s="5"/>
      <c r="J176" s="5"/>
      <c r="K176" s="5"/>
      <c r="L176" s="5"/>
      <c r="M176" s="9"/>
      <c r="N176" s="5"/>
      <c r="O176" s="5"/>
      <c r="P176" s="5"/>
      <c r="Q176" s="5"/>
      <c r="R176" s="5"/>
    </row>
    <row r="177" spans="2:3" ht="12">
      <c r="B177" s="36" t="s">
        <v>51</v>
      </c>
      <c r="C177" s="19"/>
    </row>
    <row r="178" spans="2:15" ht="12">
      <c r="B178" s="36" t="s">
        <v>52</v>
      </c>
      <c r="C178" s="19"/>
      <c r="O178" s="1"/>
    </row>
    <row r="179" spans="2:3" ht="12">
      <c r="B179" s="36" t="s">
        <v>53</v>
      </c>
      <c r="C179" s="19"/>
    </row>
    <row r="180" spans="2:3" ht="12">
      <c r="B180" s="36" t="s">
        <v>54</v>
      </c>
      <c r="C180" s="19"/>
    </row>
    <row r="181" spans="2:3" ht="12">
      <c r="B181" s="36" t="s">
        <v>55</v>
      </c>
      <c r="C181" s="19"/>
    </row>
    <row r="182" spans="2:3" ht="12">
      <c r="B182" s="36" t="s">
        <v>56</v>
      </c>
      <c r="C182" s="19"/>
    </row>
    <row r="183" spans="2:3" ht="12">
      <c r="B183" s="36" t="s">
        <v>57</v>
      </c>
      <c r="C183" s="19"/>
    </row>
    <row r="184" spans="2:3" ht="12">
      <c r="B184" s="36" t="s">
        <v>64</v>
      </c>
      <c r="C184" s="19"/>
    </row>
    <row r="185" spans="2:3" ht="12">
      <c r="B185" s="31" t="s">
        <v>24</v>
      </c>
      <c r="C185" s="37"/>
    </row>
    <row r="186" spans="2:3" ht="12">
      <c r="B186" s="19" t="s">
        <v>25</v>
      </c>
      <c r="C186" s="19"/>
    </row>
    <row r="187" ht="12">
      <c r="B187" s="36" t="s">
        <v>0</v>
      </c>
    </row>
    <row r="188" ht="12">
      <c r="B188" s="36" t="s">
        <v>29</v>
      </c>
    </row>
    <row r="189" ht="12">
      <c r="B189" s="36" t="s">
        <v>2</v>
      </c>
    </row>
    <row r="190" ht="12">
      <c r="B190" s="36" t="s">
        <v>1</v>
      </c>
    </row>
    <row r="191" ht="12">
      <c r="B191" s="19"/>
    </row>
    <row r="192" ht="12">
      <c r="B192" s="1"/>
    </row>
    <row r="193" spans="2:3" ht="12">
      <c r="B193" s="39" t="s">
        <v>73</v>
      </c>
      <c r="C193" s="19"/>
    </row>
    <row r="194" spans="2:3" ht="12">
      <c r="B194" s="19"/>
      <c r="C194" s="39" t="s">
        <v>26</v>
      </c>
    </row>
    <row r="195" spans="2:3" ht="12">
      <c r="B195" s="19"/>
      <c r="C195" s="39" t="s">
        <v>27</v>
      </c>
    </row>
    <row r="196" spans="2:3" ht="12">
      <c r="B196" s="19"/>
      <c r="C196" s="19" t="s">
        <v>23</v>
      </c>
    </row>
    <row r="197" ht="12">
      <c r="B197" s="1"/>
    </row>
    <row r="198" ht="12">
      <c r="B198" s="1"/>
    </row>
    <row r="199" ht="12">
      <c r="B199" s="1"/>
    </row>
    <row r="200" ht="12">
      <c r="B200" s="1"/>
    </row>
    <row r="201" ht="12">
      <c r="B201" s="1"/>
    </row>
    <row r="202" ht="12">
      <c r="B202" s="1"/>
    </row>
  </sheetData>
  <conditionalFormatting sqref="X58:X102 X104:X151 X161 X10 X12:X15 X17:X19 X21:X43 X45:X50">
    <cfRule type="expression" priority="1" dxfId="2" stopIfTrue="1">
      <formula>R10=$D$8</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ransitionEvaluation="1"/>
  <dimension ref="A1:X379"/>
  <sheetViews>
    <sheetView workbookViewId="0" topLeftCell="A1">
      <selection activeCell="A1" sqref="A1:IV16384"/>
    </sheetView>
  </sheetViews>
  <sheetFormatPr defaultColWidth="12.625" defaultRowHeight="12.75"/>
  <cols>
    <col min="1" max="1" width="6.625" style="0" customWidth="1"/>
    <col min="2" max="2" width="20.625" style="0" customWidth="1"/>
    <col min="3" max="12" width="8.875" style="0" customWidth="1"/>
    <col min="13" max="15" width="14.625" style="0" customWidth="1"/>
    <col min="16" max="16384" width="8.875" style="0" customWidth="1"/>
  </cols>
  <sheetData>
    <row r="1" ht="12">
      <c r="B1" s="1" t="s">
        <v>82</v>
      </c>
    </row>
    <row r="2" ht="12">
      <c r="B2" s="1" t="s">
        <v>83</v>
      </c>
    </row>
    <row r="3" ht="12">
      <c r="B3" s="1" t="s">
        <v>69</v>
      </c>
    </row>
    <row r="6" spans="2:24" ht="12">
      <c r="B6" s="1" t="s">
        <v>70</v>
      </c>
      <c r="C6" s="3" t="s">
        <v>84</v>
      </c>
      <c r="D6" s="4" t="s">
        <v>85</v>
      </c>
      <c r="E6" s="3" t="s">
        <v>86</v>
      </c>
      <c r="F6" s="3" t="s">
        <v>87</v>
      </c>
      <c r="G6" s="3" t="s">
        <v>88</v>
      </c>
      <c r="H6" s="3" t="s">
        <v>89</v>
      </c>
      <c r="I6" s="3" t="s">
        <v>90</v>
      </c>
      <c r="J6" s="4" t="s">
        <v>91</v>
      </c>
      <c r="K6" s="3" t="s">
        <v>92</v>
      </c>
      <c r="L6" s="4" t="s">
        <v>93</v>
      </c>
      <c r="M6" s="4" t="s">
        <v>94</v>
      </c>
      <c r="N6" s="3" t="s">
        <v>95</v>
      </c>
      <c r="O6" s="3" t="s">
        <v>96</v>
      </c>
      <c r="P6" s="3" t="s">
        <v>97</v>
      </c>
      <c r="Q6" s="3" t="s">
        <v>98</v>
      </c>
      <c r="R6" s="3" t="s">
        <v>99</v>
      </c>
      <c r="S6" s="3" t="s">
        <v>100</v>
      </c>
      <c r="T6" s="3" t="s">
        <v>101</v>
      </c>
      <c r="U6" s="3" t="s">
        <v>76</v>
      </c>
      <c r="V6" s="3" t="s">
        <v>77</v>
      </c>
      <c r="W6" s="3" t="s">
        <v>78</v>
      </c>
      <c r="X6" s="3" t="s">
        <v>80</v>
      </c>
    </row>
    <row r="8" spans="1:2" ht="12">
      <c r="A8" t="s">
        <v>75</v>
      </c>
      <c r="B8" s="1" t="s">
        <v>102</v>
      </c>
    </row>
    <row r="10" spans="1:24" ht="12">
      <c r="A10">
        <v>1</v>
      </c>
      <c r="B10" s="1" t="s">
        <v>103</v>
      </c>
      <c r="C10" s="5">
        <v>2472002</v>
      </c>
      <c r="D10" s="6">
        <v>2571190</v>
      </c>
      <c r="E10" s="5">
        <v>2499421</v>
      </c>
      <c r="F10" s="5">
        <v>2690372</v>
      </c>
      <c r="G10" s="5">
        <v>3206042</v>
      </c>
      <c r="H10" s="5">
        <v>3691977</v>
      </c>
      <c r="I10" s="5">
        <v>4061186</v>
      </c>
      <c r="J10" s="6">
        <v>4277976</v>
      </c>
      <c r="K10" s="5">
        <v>4530879</v>
      </c>
      <c r="L10" s="6">
        <v>4843073</v>
      </c>
      <c r="M10" s="6">
        <v>4655998.79</v>
      </c>
      <c r="N10" s="5">
        <v>4306175</v>
      </c>
      <c r="O10" s="6">
        <v>4384409.52</v>
      </c>
      <c r="P10" s="5">
        <v>4618832.14</v>
      </c>
      <c r="Q10" s="5">
        <v>4950992</v>
      </c>
      <c r="R10" s="5">
        <v>5292252</v>
      </c>
      <c r="S10" s="5">
        <v>5459908</v>
      </c>
      <c r="T10" s="5">
        <v>6239392</v>
      </c>
      <c r="U10" s="18">
        <v>6909925</v>
      </c>
      <c r="V10" s="17">
        <v>7428753.76</v>
      </c>
      <c r="W10" s="24">
        <v>7330583.68</v>
      </c>
      <c r="X10" s="28">
        <v>7182754.04</v>
      </c>
    </row>
    <row r="11" spans="1:14" ht="12">
      <c r="A11">
        <v>2</v>
      </c>
      <c r="B11" s="1" t="s">
        <v>104</v>
      </c>
      <c r="C11" s="7" t="s">
        <v>105</v>
      </c>
      <c r="D11" s="8" t="s">
        <v>105</v>
      </c>
      <c r="E11" s="7" t="s">
        <v>105</v>
      </c>
      <c r="F11" s="7" t="s">
        <v>105</v>
      </c>
      <c r="G11" s="7" t="s">
        <v>105</v>
      </c>
      <c r="H11" s="7" t="s">
        <v>105</v>
      </c>
      <c r="I11" s="7" t="s">
        <v>105</v>
      </c>
      <c r="J11" s="8" t="s">
        <v>105</v>
      </c>
      <c r="K11" s="7" t="s">
        <v>105</v>
      </c>
      <c r="L11" s="8" t="s">
        <v>105</v>
      </c>
      <c r="M11" s="8" t="s">
        <v>105</v>
      </c>
      <c r="N11" s="7" t="s">
        <v>105</v>
      </c>
    </row>
    <row r="12" spans="1:24" ht="12">
      <c r="A12">
        <v>3</v>
      </c>
      <c r="B12" s="1" t="s">
        <v>106</v>
      </c>
      <c r="C12" s="5">
        <v>685075</v>
      </c>
      <c r="D12" s="6">
        <v>721164</v>
      </c>
      <c r="E12" s="5">
        <v>711524</v>
      </c>
      <c r="F12" s="5">
        <v>734628</v>
      </c>
      <c r="G12" s="5">
        <v>840757</v>
      </c>
      <c r="H12" s="5">
        <v>958851</v>
      </c>
      <c r="I12" s="5">
        <v>1037732</v>
      </c>
      <c r="J12" s="6">
        <v>1092511</v>
      </c>
      <c r="K12" s="5">
        <v>1166262</v>
      </c>
      <c r="L12" s="6">
        <v>1245440</v>
      </c>
      <c r="M12" s="6">
        <v>1161806.31</v>
      </c>
      <c r="N12" s="5">
        <v>1048612</v>
      </c>
      <c r="O12" s="6">
        <v>1069802.68</v>
      </c>
      <c r="P12" s="5">
        <v>1112319.08</v>
      </c>
      <c r="Q12" s="5">
        <v>1148921</v>
      </c>
      <c r="R12" s="5">
        <v>1235456</v>
      </c>
      <c r="S12" s="5">
        <v>1278065</v>
      </c>
      <c r="T12" s="5">
        <v>1320683</v>
      </c>
      <c r="U12" s="18">
        <v>1368943</v>
      </c>
      <c r="V12" s="17">
        <v>1471729.48</v>
      </c>
      <c r="W12" s="24">
        <v>1441586.9</v>
      </c>
      <c r="X12" s="28">
        <v>1404184.64</v>
      </c>
    </row>
    <row r="13" spans="1:24" ht="12">
      <c r="A13">
        <v>4</v>
      </c>
      <c r="B13" s="1" t="s">
        <v>107</v>
      </c>
      <c r="C13" s="5">
        <v>243824</v>
      </c>
      <c r="D13" s="6">
        <v>266832</v>
      </c>
      <c r="E13" s="5">
        <v>278136</v>
      </c>
      <c r="F13" s="5">
        <v>291774</v>
      </c>
      <c r="G13" s="5">
        <v>337009</v>
      </c>
      <c r="H13" s="5">
        <v>400189</v>
      </c>
      <c r="I13" s="5">
        <v>428176</v>
      </c>
      <c r="J13" s="6">
        <v>448824</v>
      </c>
      <c r="K13" s="5">
        <v>480474</v>
      </c>
      <c r="L13" s="6">
        <v>514565</v>
      </c>
      <c r="M13" s="6">
        <v>503172.92</v>
      </c>
      <c r="N13" s="5">
        <v>471070</v>
      </c>
      <c r="O13" s="6">
        <v>475447.62</v>
      </c>
      <c r="P13" s="5">
        <v>488404.4</v>
      </c>
      <c r="Q13" s="5">
        <v>495342</v>
      </c>
      <c r="R13" s="5">
        <v>529768</v>
      </c>
      <c r="S13" s="5">
        <v>545553</v>
      </c>
      <c r="T13" s="5">
        <v>563317</v>
      </c>
      <c r="U13" s="18">
        <v>583585</v>
      </c>
      <c r="V13" s="17">
        <v>627402.8</v>
      </c>
      <c r="W13" s="24">
        <v>665407.72</v>
      </c>
      <c r="X13" s="28">
        <v>688055.94</v>
      </c>
    </row>
    <row r="14" spans="1:24" ht="12">
      <c r="A14">
        <v>5</v>
      </c>
      <c r="B14" s="1" t="s">
        <v>108</v>
      </c>
      <c r="C14" s="5">
        <v>1137378</v>
      </c>
      <c r="D14" s="6">
        <v>1147177</v>
      </c>
      <c r="E14" s="5">
        <v>1069446</v>
      </c>
      <c r="F14" s="5">
        <v>1134771</v>
      </c>
      <c r="G14" s="5">
        <v>1312032</v>
      </c>
      <c r="H14" s="5">
        <v>1482157</v>
      </c>
      <c r="I14" s="5">
        <v>1611814</v>
      </c>
      <c r="J14" s="6">
        <v>1738541</v>
      </c>
      <c r="K14" s="5">
        <v>1883237</v>
      </c>
      <c r="L14" s="6">
        <v>2016859</v>
      </c>
      <c r="M14" s="6">
        <v>2156679.37</v>
      </c>
      <c r="N14" s="5">
        <v>2155714</v>
      </c>
      <c r="O14" s="6">
        <v>2148156.46</v>
      </c>
      <c r="P14" s="5">
        <v>2252306</v>
      </c>
      <c r="Q14" s="5">
        <v>2451833</v>
      </c>
      <c r="R14" s="5">
        <v>2615586</v>
      </c>
      <c r="S14" s="5">
        <v>2696239</v>
      </c>
      <c r="T14" s="5">
        <v>3144924</v>
      </c>
      <c r="U14" s="18">
        <v>3525607</v>
      </c>
      <c r="V14" s="17">
        <v>3790325.62</v>
      </c>
      <c r="W14" s="24">
        <v>3856057.6</v>
      </c>
      <c r="X14" s="28">
        <v>3868525.98</v>
      </c>
    </row>
    <row r="15" spans="1:24" ht="12">
      <c r="A15">
        <v>6</v>
      </c>
      <c r="B15" s="1" t="s">
        <v>109</v>
      </c>
      <c r="C15" s="5">
        <v>4750126</v>
      </c>
      <c r="D15" s="6">
        <v>5118891</v>
      </c>
      <c r="E15" s="5">
        <v>5224703</v>
      </c>
      <c r="F15" s="5">
        <v>5616268</v>
      </c>
      <c r="G15" s="5">
        <v>6597700</v>
      </c>
      <c r="H15" s="5">
        <v>7501806</v>
      </c>
      <c r="I15" s="5">
        <v>8330766</v>
      </c>
      <c r="J15" s="6">
        <v>9139889</v>
      </c>
      <c r="K15" s="5">
        <v>9916801</v>
      </c>
      <c r="L15" s="6">
        <v>10895678</v>
      </c>
      <c r="M15" s="6">
        <v>12330328.15</v>
      </c>
      <c r="N15" s="5">
        <v>12595955</v>
      </c>
      <c r="O15" s="6">
        <v>12824303.62</v>
      </c>
      <c r="P15" s="5">
        <v>13849366.76</v>
      </c>
      <c r="Q15" s="5">
        <v>15777233</v>
      </c>
      <c r="R15" s="5">
        <v>17149709</v>
      </c>
      <c r="S15" s="5">
        <v>17939321</v>
      </c>
      <c r="T15" s="5">
        <v>19529983</v>
      </c>
      <c r="U15" s="18">
        <v>20978802</v>
      </c>
      <c r="V15" s="17">
        <v>22553987.02</v>
      </c>
      <c r="W15" s="24">
        <v>24696871.38</v>
      </c>
      <c r="X15" s="28">
        <v>26100440.56</v>
      </c>
    </row>
    <row r="16" spans="1:14" ht="12">
      <c r="A16">
        <v>7</v>
      </c>
      <c r="B16" s="1" t="s">
        <v>110</v>
      </c>
      <c r="C16" s="5">
        <v>165866</v>
      </c>
      <c r="D16" s="6">
        <v>176607</v>
      </c>
      <c r="E16" s="5">
        <v>178616</v>
      </c>
      <c r="F16" s="7" t="s">
        <v>105</v>
      </c>
      <c r="G16" s="7" t="s">
        <v>105</v>
      </c>
      <c r="H16" s="7" t="s">
        <v>105</v>
      </c>
      <c r="I16" s="7" t="s">
        <v>105</v>
      </c>
      <c r="J16" s="8" t="s">
        <v>105</v>
      </c>
      <c r="K16" s="7" t="s">
        <v>105</v>
      </c>
      <c r="L16" s="8" t="s">
        <v>105</v>
      </c>
      <c r="M16" s="8" t="s">
        <v>105</v>
      </c>
      <c r="N16" s="1" t="s">
        <v>105</v>
      </c>
    </row>
    <row r="17" spans="1:24" ht="12">
      <c r="A17">
        <v>8</v>
      </c>
      <c r="B17" s="1" t="s">
        <v>111</v>
      </c>
      <c r="C17" s="5">
        <v>651694</v>
      </c>
      <c r="D17" s="6">
        <v>692507</v>
      </c>
      <c r="E17" s="5">
        <v>690407</v>
      </c>
      <c r="F17" s="5">
        <v>734031</v>
      </c>
      <c r="G17" s="5">
        <v>824404</v>
      </c>
      <c r="H17" s="5">
        <v>903185</v>
      </c>
      <c r="I17" s="5">
        <v>993722</v>
      </c>
      <c r="J17" s="6">
        <v>1014956</v>
      </c>
      <c r="K17" s="5">
        <v>1050286</v>
      </c>
      <c r="L17" s="6">
        <v>1134988</v>
      </c>
      <c r="M17" s="6">
        <v>1180927.75</v>
      </c>
      <c r="N17" s="5">
        <v>1151232</v>
      </c>
      <c r="O17" s="6">
        <v>1132962.1</v>
      </c>
      <c r="P17" s="5">
        <v>1176131.58</v>
      </c>
      <c r="Q17" s="5">
        <v>1269434</v>
      </c>
      <c r="R17" s="5">
        <v>1362627</v>
      </c>
      <c r="S17" s="5">
        <v>1410294</v>
      </c>
      <c r="T17" s="5">
        <v>1515887</v>
      </c>
      <c r="U17" s="18">
        <v>1614663</v>
      </c>
      <c r="V17" s="17">
        <v>1735899.06</v>
      </c>
      <c r="W17" s="24">
        <v>1775174.42</v>
      </c>
      <c r="X17" s="28">
        <v>1787844.66</v>
      </c>
    </row>
    <row r="18" spans="1:24" ht="12">
      <c r="A18">
        <v>9</v>
      </c>
      <c r="B18" s="1" t="s">
        <v>112</v>
      </c>
      <c r="C18" s="5">
        <v>285321</v>
      </c>
      <c r="D18" s="6">
        <v>308316</v>
      </c>
      <c r="E18" s="5">
        <v>316906</v>
      </c>
      <c r="F18" s="5">
        <v>328057</v>
      </c>
      <c r="G18" s="5">
        <v>359566</v>
      </c>
      <c r="H18" s="5">
        <v>391916</v>
      </c>
      <c r="I18" s="5">
        <v>417567</v>
      </c>
      <c r="J18" s="6">
        <v>430339</v>
      </c>
      <c r="K18" s="5">
        <v>456109</v>
      </c>
      <c r="L18" s="6">
        <v>479005</v>
      </c>
      <c r="M18" s="6">
        <v>479343.27</v>
      </c>
      <c r="N18" s="5">
        <v>463365</v>
      </c>
      <c r="O18" s="6">
        <v>459930.62</v>
      </c>
      <c r="P18" s="5">
        <v>467132.46</v>
      </c>
      <c r="Q18" s="5">
        <v>470083</v>
      </c>
      <c r="R18" s="5">
        <v>502982</v>
      </c>
      <c r="S18" s="5">
        <v>517969</v>
      </c>
      <c r="T18" s="5">
        <v>494274</v>
      </c>
      <c r="U18" s="18">
        <v>481989</v>
      </c>
      <c r="V18" s="17">
        <v>518178.82</v>
      </c>
      <c r="W18" s="24">
        <v>519402.62</v>
      </c>
      <c r="X18" s="28">
        <v>515216.3</v>
      </c>
    </row>
    <row r="19" spans="1:24" ht="12">
      <c r="A19">
        <v>10</v>
      </c>
      <c r="B19" s="1" t="s">
        <v>113</v>
      </c>
      <c r="C19" s="5">
        <v>1678036</v>
      </c>
      <c r="D19" s="6">
        <v>1838556</v>
      </c>
      <c r="E19" s="5">
        <v>1930511</v>
      </c>
      <c r="F19" s="5">
        <v>2050088</v>
      </c>
      <c r="G19" s="5">
        <v>2374620</v>
      </c>
      <c r="H19" s="5">
        <v>2685735</v>
      </c>
      <c r="I19" s="5">
        <v>2928862</v>
      </c>
      <c r="J19" s="6">
        <v>2937797</v>
      </c>
      <c r="K19" s="5">
        <v>3012140</v>
      </c>
      <c r="L19" s="6">
        <v>3863919</v>
      </c>
      <c r="M19" s="6">
        <v>4134886.55</v>
      </c>
      <c r="N19" s="5">
        <v>4140162</v>
      </c>
      <c r="O19" s="6">
        <v>4162259.54</v>
      </c>
      <c r="P19" s="5">
        <v>4358754.44</v>
      </c>
      <c r="Q19" s="5">
        <v>4677303</v>
      </c>
      <c r="R19" s="5">
        <v>5008383</v>
      </c>
      <c r="S19" s="5">
        <v>5173558</v>
      </c>
      <c r="T19" s="5">
        <v>5355660</v>
      </c>
      <c r="U19" s="18">
        <v>5558466</v>
      </c>
      <c r="V19" s="17">
        <v>5975821.02</v>
      </c>
      <c r="W19" s="24">
        <v>5871237.28</v>
      </c>
      <c r="X19" s="28">
        <v>5732882.5</v>
      </c>
    </row>
    <row r="20" spans="1:14" ht="12">
      <c r="A20">
        <v>11</v>
      </c>
      <c r="B20" s="1" t="s">
        <v>114</v>
      </c>
      <c r="C20" s="7" t="s">
        <v>105</v>
      </c>
      <c r="D20" s="8" t="s">
        <v>105</v>
      </c>
      <c r="E20" s="7" t="s">
        <v>105</v>
      </c>
      <c r="F20" s="7" t="s">
        <v>105</v>
      </c>
      <c r="G20" s="7" t="s">
        <v>49</v>
      </c>
      <c r="H20" s="7" t="s">
        <v>105</v>
      </c>
      <c r="I20" s="7" t="s">
        <v>105</v>
      </c>
      <c r="J20" s="8" t="s">
        <v>105</v>
      </c>
      <c r="K20" s="7" t="s">
        <v>105</v>
      </c>
      <c r="L20" s="8" t="s">
        <v>105</v>
      </c>
      <c r="M20" s="8" t="s">
        <v>105</v>
      </c>
      <c r="N20" s="7" t="s">
        <v>105</v>
      </c>
    </row>
    <row r="21" spans="1:24" ht="12">
      <c r="A21">
        <v>12</v>
      </c>
      <c r="B21" s="1" t="s">
        <v>115</v>
      </c>
      <c r="C21" s="5">
        <v>776804</v>
      </c>
      <c r="D21" s="6">
        <v>824079</v>
      </c>
      <c r="E21" s="5">
        <v>917835</v>
      </c>
      <c r="F21" s="5">
        <v>945585</v>
      </c>
      <c r="G21" s="5">
        <v>995164</v>
      </c>
      <c r="H21" s="5">
        <v>1041848</v>
      </c>
      <c r="I21" s="5">
        <v>1131475</v>
      </c>
      <c r="J21" s="6">
        <v>1109698</v>
      </c>
      <c r="K21" s="5">
        <v>1120131</v>
      </c>
      <c r="L21" s="6">
        <v>1199609</v>
      </c>
      <c r="M21" s="6">
        <v>1196897</v>
      </c>
      <c r="N21" s="5">
        <v>1126365</v>
      </c>
      <c r="O21" s="6">
        <v>1128527.26</v>
      </c>
      <c r="P21" s="5">
        <v>1178303.62</v>
      </c>
      <c r="Q21" s="5">
        <v>1260435</v>
      </c>
      <c r="R21" s="5">
        <v>1351704</v>
      </c>
      <c r="S21" s="5">
        <v>1397596</v>
      </c>
      <c r="T21" s="5">
        <v>1425870</v>
      </c>
      <c r="U21" s="18">
        <v>1464396</v>
      </c>
      <c r="V21" s="17">
        <v>1574349.11</v>
      </c>
      <c r="W21" s="24">
        <v>1735860.98</v>
      </c>
      <c r="X21" s="28">
        <v>1842889.16</v>
      </c>
    </row>
    <row r="22" spans="1:24" ht="12">
      <c r="A22">
        <v>13</v>
      </c>
      <c r="B22" s="1" t="s">
        <v>116</v>
      </c>
      <c r="C22" s="5">
        <v>271633</v>
      </c>
      <c r="D22" s="6">
        <v>279587</v>
      </c>
      <c r="E22" s="5">
        <v>271212</v>
      </c>
      <c r="F22" s="5">
        <v>287212</v>
      </c>
      <c r="G22" s="5">
        <v>331051</v>
      </c>
      <c r="H22" s="5">
        <v>373360</v>
      </c>
      <c r="I22" s="5">
        <v>406628</v>
      </c>
      <c r="J22" s="6">
        <v>437639</v>
      </c>
      <c r="K22" s="5">
        <v>473002</v>
      </c>
      <c r="L22" s="6">
        <v>509242</v>
      </c>
      <c r="M22" s="6">
        <v>532047.23</v>
      </c>
      <c r="N22" s="5">
        <v>521504</v>
      </c>
      <c r="O22" s="6">
        <v>518112.12</v>
      </c>
      <c r="P22" s="5">
        <v>545155</v>
      </c>
      <c r="Q22" s="5">
        <v>601534</v>
      </c>
      <c r="R22" s="5">
        <v>640313</v>
      </c>
      <c r="S22" s="5">
        <v>659392</v>
      </c>
      <c r="T22" s="5">
        <v>754589</v>
      </c>
      <c r="U22" s="18">
        <v>836392</v>
      </c>
      <c r="V22" s="17">
        <v>899192.66</v>
      </c>
      <c r="W22" s="24">
        <v>1007333.08</v>
      </c>
      <c r="X22" s="28">
        <v>1080523.1</v>
      </c>
    </row>
    <row r="23" spans="1:24" ht="12">
      <c r="A23">
        <v>14</v>
      </c>
      <c r="B23" s="1" t="s">
        <v>117</v>
      </c>
      <c r="C23" s="5">
        <v>296232</v>
      </c>
      <c r="D23" s="6">
        <v>306850</v>
      </c>
      <c r="E23" s="5">
        <v>294405</v>
      </c>
      <c r="F23" s="5">
        <v>314248</v>
      </c>
      <c r="G23" s="5">
        <v>358378</v>
      </c>
      <c r="H23" s="5">
        <v>397683</v>
      </c>
      <c r="I23" s="5">
        <v>441897</v>
      </c>
      <c r="J23" s="6">
        <v>489135</v>
      </c>
      <c r="K23" s="5">
        <v>501590</v>
      </c>
      <c r="L23" s="6">
        <v>533607</v>
      </c>
      <c r="M23" s="6">
        <v>557556.19</v>
      </c>
      <c r="N23" s="5">
        <v>550924</v>
      </c>
      <c r="O23" s="6">
        <v>563278.86</v>
      </c>
      <c r="P23" s="5">
        <v>588611.3</v>
      </c>
      <c r="Q23" s="5">
        <v>614857</v>
      </c>
      <c r="R23" s="5">
        <v>665693</v>
      </c>
      <c r="S23" s="5">
        <v>692230</v>
      </c>
      <c r="T23" s="5">
        <v>779899</v>
      </c>
      <c r="U23" s="18">
        <v>856239</v>
      </c>
      <c r="V23" s="17">
        <v>920529.46</v>
      </c>
      <c r="W23" s="24">
        <v>959701.62</v>
      </c>
      <c r="X23" s="28">
        <v>980342.16</v>
      </c>
    </row>
    <row r="24" spans="1:24" ht="12">
      <c r="A24">
        <v>15</v>
      </c>
      <c r="B24" s="1" t="s">
        <v>118</v>
      </c>
      <c r="C24" s="5">
        <v>414889</v>
      </c>
      <c r="D24" s="6">
        <v>421622</v>
      </c>
      <c r="E24" s="5">
        <v>397042</v>
      </c>
      <c r="F24" s="5">
        <v>420457</v>
      </c>
      <c r="G24" s="5">
        <v>514869</v>
      </c>
      <c r="H24" s="5">
        <v>782577</v>
      </c>
      <c r="I24" s="5">
        <v>871315</v>
      </c>
      <c r="J24" s="6">
        <v>889613</v>
      </c>
      <c r="K24" s="5">
        <v>914492</v>
      </c>
      <c r="L24" s="6">
        <v>1002242</v>
      </c>
      <c r="M24" s="6">
        <v>1012446</v>
      </c>
      <c r="N24" s="5">
        <v>956149</v>
      </c>
      <c r="O24" s="6">
        <v>930766.54</v>
      </c>
      <c r="P24" s="5">
        <v>985573</v>
      </c>
      <c r="Q24" s="5">
        <v>1131938</v>
      </c>
      <c r="R24" s="5">
        <v>1230561</v>
      </c>
      <c r="S24" s="5">
        <v>1287698</v>
      </c>
      <c r="T24" s="5">
        <v>1452452</v>
      </c>
      <c r="U24" s="18">
        <v>1595761</v>
      </c>
      <c r="V24" s="17">
        <v>1715578.3</v>
      </c>
      <c r="W24" s="24">
        <v>1765666.94</v>
      </c>
      <c r="X24" s="28">
        <v>1786743.8</v>
      </c>
    </row>
    <row r="25" spans="1:24" ht="12">
      <c r="A25">
        <v>16</v>
      </c>
      <c r="B25" s="1" t="s">
        <v>119</v>
      </c>
      <c r="C25" s="5">
        <v>169453</v>
      </c>
      <c r="D25" s="6">
        <v>190975</v>
      </c>
      <c r="E25" s="5">
        <v>207519</v>
      </c>
      <c r="F25" s="5">
        <v>225372</v>
      </c>
      <c r="G25" s="5">
        <v>258207</v>
      </c>
      <c r="H25" s="5">
        <v>284346</v>
      </c>
      <c r="I25" s="5">
        <v>312558</v>
      </c>
      <c r="J25" s="6">
        <v>344185</v>
      </c>
      <c r="K25" s="5">
        <v>376193</v>
      </c>
      <c r="L25" s="6">
        <v>402885</v>
      </c>
      <c r="M25" s="6">
        <v>398751.54</v>
      </c>
      <c r="N25" s="5">
        <v>376856</v>
      </c>
      <c r="O25" s="6">
        <v>376415.7</v>
      </c>
      <c r="P25" s="5">
        <v>389278.36</v>
      </c>
      <c r="Q25" s="5">
        <v>407411</v>
      </c>
      <c r="R25" s="5">
        <v>434954</v>
      </c>
      <c r="S25" s="5">
        <v>447914</v>
      </c>
      <c r="T25" s="5">
        <v>475535</v>
      </c>
      <c r="U25" s="18">
        <v>502308</v>
      </c>
      <c r="V25" s="17">
        <v>540023.58</v>
      </c>
      <c r="W25" s="24">
        <v>579335.42</v>
      </c>
      <c r="X25" s="28">
        <v>603837.96</v>
      </c>
    </row>
    <row r="26" spans="1:24" ht="12">
      <c r="A26">
        <v>17</v>
      </c>
      <c r="B26" s="1" t="s">
        <v>120</v>
      </c>
      <c r="C26" s="5">
        <v>4895039</v>
      </c>
      <c r="D26" s="6">
        <v>5066390</v>
      </c>
      <c r="E26" s="5">
        <v>4908318</v>
      </c>
      <c r="F26" s="5">
        <v>5228441</v>
      </c>
      <c r="G26" s="5">
        <v>5770688</v>
      </c>
      <c r="H26" s="5">
        <v>6197678</v>
      </c>
      <c r="I26" s="5">
        <v>6746675</v>
      </c>
      <c r="J26" s="6">
        <v>7530359</v>
      </c>
      <c r="K26" s="5">
        <v>8342510</v>
      </c>
      <c r="L26" s="6">
        <v>8999813</v>
      </c>
      <c r="M26" s="6">
        <v>10013207.51</v>
      </c>
      <c r="N26" s="5">
        <v>10227646</v>
      </c>
      <c r="O26" s="6">
        <v>10408648.62</v>
      </c>
      <c r="P26" s="5">
        <v>10932334.98</v>
      </c>
      <c r="Q26" s="5">
        <v>11635767</v>
      </c>
      <c r="R26" s="5">
        <v>12490436</v>
      </c>
      <c r="S26" s="5">
        <v>12920760</v>
      </c>
      <c r="T26" s="5">
        <v>13855557</v>
      </c>
      <c r="U26" s="18">
        <v>14735156</v>
      </c>
      <c r="V26" s="17">
        <v>15841539.32</v>
      </c>
      <c r="W26" s="24">
        <v>16718603.72</v>
      </c>
      <c r="X26" s="28">
        <v>17227821.04</v>
      </c>
    </row>
    <row r="27" spans="1:24" ht="12">
      <c r="A27">
        <v>18</v>
      </c>
      <c r="B27" s="1" t="s">
        <v>121</v>
      </c>
      <c r="C27" s="5">
        <v>402554</v>
      </c>
      <c r="D27" s="6">
        <v>440267</v>
      </c>
      <c r="E27" s="5">
        <v>459520</v>
      </c>
      <c r="F27" s="5">
        <v>498952</v>
      </c>
      <c r="G27" s="5">
        <v>694774</v>
      </c>
      <c r="H27" s="5">
        <v>822447</v>
      </c>
      <c r="I27" s="5">
        <v>910104</v>
      </c>
      <c r="J27" s="6">
        <v>977484</v>
      </c>
      <c r="K27" s="5">
        <v>1046712</v>
      </c>
      <c r="L27" s="6">
        <v>1138484</v>
      </c>
      <c r="M27" s="6">
        <v>1235563.3</v>
      </c>
      <c r="N27" s="5">
        <v>1235289</v>
      </c>
      <c r="O27" s="6">
        <v>1283700.02</v>
      </c>
      <c r="P27" s="5">
        <v>1424001.62</v>
      </c>
      <c r="Q27" s="5">
        <v>1685687</v>
      </c>
      <c r="R27" s="5">
        <v>1810792</v>
      </c>
      <c r="S27" s="5">
        <v>1881413</v>
      </c>
      <c r="T27" s="5">
        <v>1887355</v>
      </c>
      <c r="U27" s="18">
        <v>1914252</v>
      </c>
      <c r="V27" s="17">
        <v>2057982.76</v>
      </c>
      <c r="W27" s="24">
        <v>2229524.5</v>
      </c>
      <c r="X27" s="28">
        <v>2339390.34</v>
      </c>
    </row>
    <row r="28" spans="1:24" ht="12">
      <c r="A28">
        <v>19</v>
      </c>
      <c r="B28" s="1" t="s">
        <v>122</v>
      </c>
      <c r="C28" s="5">
        <v>873181</v>
      </c>
      <c r="D28" s="6">
        <v>957648</v>
      </c>
      <c r="E28" s="5">
        <v>1002640</v>
      </c>
      <c r="F28" s="5">
        <v>1073257</v>
      </c>
      <c r="G28" s="5">
        <v>1216605</v>
      </c>
      <c r="H28" s="5">
        <v>1338982</v>
      </c>
      <c r="I28" s="5">
        <v>1461795</v>
      </c>
      <c r="J28" s="6">
        <v>1472140</v>
      </c>
      <c r="K28" s="5">
        <v>1513217</v>
      </c>
      <c r="L28" s="6">
        <v>1617191</v>
      </c>
      <c r="M28" s="6">
        <v>1581229</v>
      </c>
      <c r="N28" s="5">
        <v>1482557</v>
      </c>
      <c r="O28" s="6">
        <v>1475649</v>
      </c>
      <c r="P28" s="5">
        <v>1603707</v>
      </c>
      <c r="Q28" s="5">
        <v>1902780</v>
      </c>
      <c r="R28" s="5">
        <v>2022864</v>
      </c>
      <c r="S28" s="5">
        <v>2086762</v>
      </c>
      <c r="T28" s="5">
        <v>2101822</v>
      </c>
      <c r="U28" s="18">
        <v>2138235</v>
      </c>
      <c r="V28" s="17">
        <v>2298783.46</v>
      </c>
      <c r="W28" s="24">
        <v>2403621</v>
      </c>
      <c r="X28" s="28">
        <v>2460488.2</v>
      </c>
    </row>
    <row r="29" spans="1:24" ht="12">
      <c r="A29">
        <v>20</v>
      </c>
      <c r="B29" s="1" t="s">
        <v>123</v>
      </c>
      <c r="C29" s="5">
        <v>160388</v>
      </c>
      <c r="D29" s="6">
        <v>167724</v>
      </c>
      <c r="E29" s="5">
        <v>164943</v>
      </c>
      <c r="F29" s="5">
        <v>166584</v>
      </c>
      <c r="G29" s="5">
        <v>183793</v>
      </c>
      <c r="H29" s="5">
        <v>205611</v>
      </c>
      <c r="I29" s="5">
        <v>222012</v>
      </c>
      <c r="J29" s="6">
        <v>233918</v>
      </c>
      <c r="K29" s="5">
        <v>250145</v>
      </c>
      <c r="L29" s="6">
        <v>265929</v>
      </c>
      <c r="M29" s="6">
        <v>267361.88</v>
      </c>
      <c r="N29" s="5">
        <v>257075</v>
      </c>
      <c r="O29" s="6">
        <v>260039.54</v>
      </c>
      <c r="P29" s="5">
        <v>274251.92</v>
      </c>
      <c r="Q29" s="5">
        <v>297713</v>
      </c>
      <c r="R29" s="5">
        <v>317180</v>
      </c>
      <c r="S29" s="5">
        <v>326631</v>
      </c>
      <c r="T29" s="5">
        <v>351514</v>
      </c>
      <c r="U29" s="18">
        <v>374723</v>
      </c>
      <c r="V29" s="17">
        <v>402858.62</v>
      </c>
      <c r="W29" s="24">
        <v>375114.28</v>
      </c>
      <c r="X29" s="28">
        <v>350082.88</v>
      </c>
    </row>
    <row r="30" spans="1:24" ht="12">
      <c r="A30">
        <v>21</v>
      </c>
      <c r="B30" s="1" t="s">
        <v>124</v>
      </c>
      <c r="C30" s="5">
        <v>1974898</v>
      </c>
      <c r="D30" s="6">
        <v>2075584</v>
      </c>
      <c r="E30" s="5">
        <v>2041626</v>
      </c>
      <c r="F30" s="5">
        <v>2172331</v>
      </c>
      <c r="G30" s="5">
        <v>2644122</v>
      </c>
      <c r="H30" s="5">
        <v>3127550</v>
      </c>
      <c r="I30" s="5">
        <v>3406204</v>
      </c>
      <c r="J30" s="6">
        <v>3646026</v>
      </c>
      <c r="K30" s="5">
        <v>3925658</v>
      </c>
      <c r="L30" s="6">
        <v>4184906</v>
      </c>
      <c r="M30" s="6">
        <v>4149157.12</v>
      </c>
      <c r="N30" s="5">
        <v>3939826</v>
      </c>
      <c r="O30" s="6">
        <v>3910177.4</v>
      </c>
      <c r="P30" s="5">
        <v>4073442.3</v>
      </c>
      <c r="Q30" s="5">
        <v>4386621</v>
      </c>
      <c r="R30" s="5">
        <v>4675645</v>
      </c>
      <c r="S30" s="5">
        <v>4814964</v>
      </c>
      <c r="T30" s="5">
        <v>5785882</v>
      </c>
      <c r="U30" s="18">
        <v>6597577</v>
      </c>
      <c r="V30" s="17">
        <v>7092953.6</v>
      </c>
      <c r="W30" s="24">
        <v>7030782.4</v>
      </c>
      <c r="X30" s="28">
        <v>6913586.52</v>
      </c>
    </row>
    <row r="31" spans="1:24" ht="12">
      <c r="A31">
        <v>22</v>
      </c>
      <c r="B31" s="1" t="s">
        <v>125</v>
      </c>
      <c r="C31" s="5">
        <v>458477</v>
      </c>
      <c r="D31" s="6">
        <v>549341</v>
      </c>
      <c r="E31" s="5">
        <v>642466</v>
      </c>
      <c r="F31" s="5">
        <v>713224</v>
      </c>
      <c r="G31" s="5">
        <v>832236</v>
      </c>
      <c r="H31" s="5">
        <v>934531</v>
      </c>
      <c r="I31" s="5">
        <v>1021307</v>
      </c>
      <c r="J31" s="6">
        <v>1209608</v>
      </c>
      <c r="K31" s="5">
        <v>1388144</v>
      </c>
      <c r="L31" s="6">
        <v>1520396</v>
      </c>
      <c r="M31" s="6">
        <v>1804641.28</v>
      </c>
      <c r="N31" s="5">
        <v>1901792</v>
      </c>
      <c r="O31" s="6">
        <v>2016374.06</v>
      </c>
      <c r="P31" s="5">
        <v>2208040.24</v>
      </c>
      <c r="Q31" s="5">
        <v>2481617</v>
      </c>
      <c r="R31" s="5">
        <v>2685423</v>
      </c>
      <c r="S31" s="5">
        <v>2799133</v>
      </c>
      <c r="T31" s="5">
        <v>3069860</v>
      </c>
      <c r="U31" s="18">
        <v>3313437</v>
      </c>
      <c r="V31" s="17">
        <v>3562225.34</v>
      </c>
      <c r="W31" s="24">
        <v>3833973.72</v>
      </c>
      <c r="X31" s="28">
        <v>4005036.28</v>
      </c>
    </row>
    <row r="32" spans="1:24" ht="12">
      <c r="A32">
        <v>23</v>
      </c>
      <c r="B32" s="1" t="s">
        <v>126</v>
      </c>
      <c r="C32" s="5">
        <v>337692</v>
      </c>
      <c r="D32" s="6">
        <v>347654</v>
      </c>
      <c r="E32" s="5">
        <v>333693</v>
      </c>
      <c r="F32" s="5">
        <v>349693</v>
      </c>
      <c r="G32" s="5">
        <v>406955</v>
      </c>
      <c r="H32" s="5">
        <v>466638</v>
      </c>
      <c r="I32" s="5">
        <v>508212</v>
      </c>
      <c r="J32" s="6">
        <v>542760</v>
      </c>
      <c r="K32" s="5">
        <v>583456</v>
      </c>
      <c r="L32" s="6">
        <v>629319</v>
      </c>
      <c r="M32" s="6">
        <v>633101.39</v>
      </c>
      <c r="N32" s="5">
        <v>596805</v>
      </c>
      <c r="O32" s="6">
        <v>588208.78</v>
      </c>
      <c r="P32" s="5">
        <v>616503.36</v>
      </c>
      <c r="Q32" s="5">
        <v>680208</v>
      </c>
      <c r="R32" s="5">
        <v>730055</v>
      </c>
      <c r="S32" s="5">
        <v>756156</v>
      </c>
      <c r="T32" s="5">
        <v>835081</v>
      </c>
      <c r="U32" s="18">
        <v>905383</v>
      </c>
      <c r="V32" s="17">
        <v>973363.34</v>
      </c>
      <c r="W32" s="24">
        <v>1127377.16</v>
      </c>
      <c r="X32" s="28">
        <v>1234647.66</v>
      </c>
    </row>
    <row r="33" spans="1:24" ht="12">
      <c r="A33">
        <v>24</v>
      </c>
      <c r="B33" s="1" t="s">
        <v>127</v>
      </c>
      <c r="C33" s="5">
        <v>670852</v>
      </c>
      <c r="D33" s="6">
        <v>701772</v>
      </c>
      <c r="E33" s="5">
        <v>689196</v>
      </c>
      <c r="F33" s="5">
        <v>724526</v>
      </c>
      <c r="G33" s="5">
        <v>773380</v>
      </c>
      <c r="H33" s="5">
        <v>808905</v>
      </c>
      <c r="I33" s="5">
        <v>878098</v>
      </c>
      <c r="J33" s="6">
        <v>986724</v>
      </c>
      <c r="K33" s="5">
        <v>1099340</v>
      </c>
      <c r="L33" s="6">
        <v>1170733</v>
      </c>
      <c r="M33" s="6">
        <v>1207037</v>
      </c>
      <c r="N33" s="5">
        <v>1180652</v>
      </c>
      <c r="O33" s="6">
        <v>1154192.78</v>
      </c>
      <c r="P33" s="5">
        <v>1187626.96</v>
      </c>
      <c r="Q33" s="5">
        <v>1264064</v>
      </c>
      <c r="R33" s="5">
        <v>1353214</v>
      </c>
      <c r="S33" s="5">
        <v>1397158</v>
      </c>
      <c r="T33" s="5">
        <v>1506242</v>
      </c>
      <c r="U33" s="18">
        <v>1607575</v>
      </c>
      <c r="V33" s="17">
        <v>1728278.78</v>
      </c>
      <c r="W33" s="24">
        <v>1855401.72</v>
      </c>
      <c r="X33" s="28">
        <v>1934813.44</v>
      </c>
    </row>
    <row r="34" spans="1:24" ht="12">
      <c r="A34">
        <v>25</v>
      </c>
      <c r="B34" s="1" t="s">
        <v>128</v>
      </c>
      <c r="C34" s="5">
        <v>5417139</v>
      </c>
      <c r="D34" s="6">
        <v>5814133</v>
      </c>
      <c r="E34" s="5">
        <v>5913038</v>
      </c>
      <c r="F34" s="5">
        <v>6301657</v>
      </c>
      <c r="G34" s="5">
        <v>7657805</v>
      </c>
      <c r="H34" s="5">
        <v>9035618</v>
      </c>
      <c r="I34" s="5">
        <v>9874374</v>
      </c>
      <c r="J34" s="6">
        <v>10689843</v>
      </c>
      <c r="K34" s="5">
        <v>11581080</v>
      </c>
      <c r="L34" s="6">
        <v>12514253</v>
      </c>
      <c r="M34" s="6">
        <v>13307410</v>
      </c>
      <c r="N34" s="5">
        <v>13174548</v>
      </c>
      <c r="O34" s="6">
        <v>13454684.06</v>
      </c>
      <c r="P34" s="5">
        <v>14434584.12</v>
      </c>
      <c r="Q34" s="5">
        <v>16129388</v>
      </c>
      <c r="R34" s="5">
        <v>17226219</v>
      </c>
      <c r="S34" s="5">
        <v>17789141</v>
      </c>
      <c r="T34" s="5">
        <v>18955353</v>
      </c>
      <c r="U34" s="18">
        <v>20072474</v>
      </c>
      <c r="V34" s="17">
        <v>21579607.68</v>
      </c>
      <c r="W34" s="24">
        <v>22889007.44</v>
      </c>
      <c r="X34" s="28">
        <v>23669676.4</v>
      </c>
    </row>
    <row r="35" spans="1:24" ht="12">
      <c r="A35">
        <v>26</v>
      </c>
      <c r="B35" s="1" t="s">
        <v>129</v>
      </c>
      <c r="C35" s="5">
        <v>9526070</v>
      </c>
      <c r="D35" s="6">
        <v>9767019</v>
      </c>
      <c r="E35" s="5">
        <v>9307266</v>
      </c>
      <c r="F35" s="5">
        <v>9872754</v>
      </c>
      <c r="G35" s="5">
        <v>11141489</v>
      </c>
      <c r="H35" s="5">
        <v>12287285</v>
      </c>
      <c r="I35" s="5">
        <v>13401693</v>
      </c>
      <c r="J35" s="6">
        <v>14717751</v>
      </c>
      <c r="K35" s="5">
        <v>16116182</v>
      </c>
      <c r="L35" s="6">
        <v>17278615</v>
      </c>
      <c r="M35" s="6">
        <v>17785265.45</v>
      </c>
      <c r="N35" s="5">
        <v>17296147</v>
      </c>
      <c r="O35" s="6">
        <v>16910407.5</v>
      </c>
      <c r="P35" s="5">
        <v>17699730.4</v>
      </c>
      <c r="Q35" s="5">
        <v>19667152</v>
      </c>
      <c r="R35" s="5">
        <v>20682237</v>
      </c>
      <c r="S35" s="5">
        <v>21120254</v>
      </c>
      <c r="T35" s="5">
        <v>22099853</v>
      </c>
      <c r="U35" s="18">
        <v>23111367</v>
      </c>
      <c r="V35" s="17">
        <v>24846672.28</v>
      </c>
      <c r="W35" s="24">
        <v>25706133.92</v>
      </c>
      <c r="X35" s="28">
        <v>26113100.78</v>
      </c>
    </row>
    <row r="36" spans="1:24" ht="12">
      <c r="A36">
        <v>27</v>
      </c>
      <c r="B36" s="1" t="s">
        <v>130</v>
      </c>
      <c r="C36" s="5">
        <v>179753</v>
      </c>
      <c r="D36" s="6">
        <v>204371</v>
      </c>
      <c r="E36" s="5">
        <v>226560</v>
      </c>
      <c r="F36" s="5">
        <v>235513</v>
      </c>
      <c r="G36" s="5">
        <v>280775</v>
      </c>
      <c r="H36" s="5">
        <v>330985</v>
      </c>
      <c r="I36" s="5">
        <v>351526</v>
      </c>
      <c r="J36" s="6">
        <v>383222</v>
      </c>
      <c r="K36" s="5">
        <v>422973</v>
      </c>
      <c r="L36" s="6">
        <v>447983</v>
      </c>
      <c r="M36" s="6">
        <v>449601.22</v>
      </c>
      <c r="N36" s="5">
        <v>432894</v>
      </c>
      <c r="O36" s="6">
        <v>432242.6</v>
      </c>
      <c r="P36" s="5">
        <v>430980.06</v>
      </c>
      <c r="Q36" s="5">
        <v>407348</v>
      </c>
      <c r="R36" s="5">
        <v>431522</v>
      </c>
      <c r="S36" s="5">
        <v>440033</v>
      </c>
      <c r="T36" s="5">
        <v>425878</v>
      </c>
      <c r="U36" s="18">
        <v>420086</v>
      </c>
      <c r="V36" s="17">
        <v>451628.38</v>
      </c>
      <c r="W36" s="24">
        <v>527243.66</v>
      </c>
      <c r="X36" s="28">
        <v>580168.84</v>
      </c>
    </row>
    <row r="37" spans="1:24" ht="12">
      <c r="A37">
        <v>28</v>
      </c>
      <c r="B37" s="1" t="s">
        <v>131</v>
      </c>
      <c r="C37" s="5">
        <v>1725729</v>
      </c>
      <c r="D37" s="6">
        <v>1813266</v>
      </c>
      <c r="E37" s="5">
        <v>1794126</v>
      </c>
      <c r="F37" s="5">
        <v>1875651</v>
      </c>
      <c r="G37" s="5">
        <v>1939124</v>
      </c>
      <c r="H37" s="5">
        <v>1963087</v>
      </c>
      <c r="I37" s="5">
        <v>2147258</v>
      </c>
      <c r="J37" s="6">
        <v>2356397</v>
      </c>
      <c r="K37" s="5">
        <v>2575522</v>
      </c>
      <c r="L37" s="6">
        <v>2775590</v>
      </c>
      <c r="M37" s="6">
        <v>2754651.64</v>
      </c>
      <c r="N37" s="5">
        <v>2597014</v>
      </c>
      <c r="O37" s="6">
        <v>2568696.86</v>
      </c>
      <c r="P37" s="5">
        <v>2689007.44</v>
      </c>
      <c r="Q37" s="5">
        <v>2944937</v>
      </c>
      <c r="R37" s="5">
        <v>3174724</v>
      </c>
      <c r="S37" s="5">
        <v>3297399</v>
      </c>
      <c r="T37" s="5">
        <v>3210009</v>
      </c>
      <c r="U37" s="18">
        <v>3181127</v>
      </c>
      <c r="V37" s="17">
        <v>3419980.22</v>
      </c>
      <c r="W37" s="24">
        <v>3583719.02</v>
      </c>
      <c r="X37" s="28">
        <v>3674218.94</v>
      </c>
    </row>
    <row r="38" spans="1:24" ht="12">
      <c r="A38">
        <v>29</v>
      </c>
      <c r="B38" s="1" t="s">
        <v>132</v>
      </c>
      <c r="C38" s="5">
        <v>371265</v>
      </c>
      <c r="D38" s="6">
        <v>410810</v>
      </c>
      <c r="E38" s="5">
        <v>426985</v>
      </c>
      <c r="F38" s="5">
        <v>463826</v>
      </c>
      <c r="G38" s="5">
        <v>543263</v>
      </c>
      <c r="H38" s="5">
        <v>611569</v>
      </c>
      <c r="I38" s="5">
        <v>674205</v>
      </c>
      <c r="J38" s="6">
        <v>760626</v>
      </c>
      <c r="K38" s="5">
        <v>843672</v>
      </c>
      <c r="L38" s="6">
        <v>935327</v>
      </c>
      <c r="M38" s="6">
        <v>1003492.3</v>
      </c>
      <c r="N38" s="5">
        <v>983468</v>
      </c>
      <c r="O38" s="6">
        <v>992352.14</v>
      </c>
      <c r="P38" s="5">
        <v>1026300.64</v>
      </c>
      <c r="Q38" s="5">
        <v>1061035</v>
      </c>
      <c r="R38" s="5">
        <v>1145480</v>
      </c>
      <c r="S38" s="5">
        <v>1188307</v>
      </c>
      <c r="T38" s="5">
        <v>1271657</v>
      </c>
      <c r="U38" s="18">
        <v>1350514</v>
      </c>
      <c r="V38" s="17">
        <v>1451916.72</v>
      </c>
      <c r="W38" s="24">
        <v>1449826.72</v>
      </c>
      <c r="X38" s="28">
        <v>1433908.66</v>
      </c>
    </row>
    <row r="39" spans="1:24" ht="12">
      <c r="A39">
        <v>30</v>
      </c>
      <c r="B39" s="1" t="s">
        <v>133</v>
      </c>
      <c r="C39" s="5">
        <v>3989486</v>
      </c>
      <c r="D39" s="6">
        <v>4220308</v>
      </c>
      <c r="E39" s="5">
        <v>4209256</v>
      </c>
      <c r="F39" s="5">
        <v>4449043</v>
      </c>
      <c r="G39" s="5">
        <v>5210183</v>
      </c>
      <c r="H39" s="5">
        <v>5974516</v>
      </c>
      <c r="I39" s="5">
        <v>6545968</v>
      </c>
      <c r="J39" s="6">
        <v>6500478</v>
      </c>
      <c r="K39" s="5">
        <v>6594741</v>
      </c>
      <c r="L39" s="6">
        <v>7085881</v>
      </c>
      <c r="M39" s="6">
        <v>7662331</v>
      </c>
      <c r="N39" s="5">
        <v>7700680</v>
      </c>
      <c r="O39" s="6">
        <v>7631830.5</v>
      </c>
      <c r="P39" s="5">
        <v>7870530.34</v>
      </c>
      <c r="Q39" s="5">
        <v>8272673</v>
      </c>
      <c r="R39" s="5">
        <v>8819879</v>
      </c>
      <c r="S39" s="5">
        <v>9075619</v>
      </c>
      <c r="T39" s="5">
        <v>9592607</v>
      </c>
      <c r="U39" s="18">
        <v>10101920</v>
      </c>
      <c r="V39" s="17">
        <v>10860418.4</v>
      </c>
      <c r="W39" s="24">
        <v>11383829</v>
      </c>
      <c r="X39" s="28">
        <v>11673833.08</v>
      </c>
    </row>
    <row r="40" spans="1:24" ht="12">
      <c r="A40">
        <v>31</v>
      </c>
      <c r="B40" s="1" t="s">
        <v>134</v>
      </c>
      <c r="C40" s="5">
        <v>372967</v>
      </c>
      <c r="D40" s="6">
        <v>384432</v>
      </c>
      <c r="E40" s="5">
        <v>381808</v>
      </c>
      <c r="F40" s="5">
        <v>408158</v>
      </c>
      <c r="G40" s="5">
        <v>459219</v>
      </c>
      <c r="H40" s="5">
        <v>501994</v>
      </c>
      <c r="I40" s="5">
        <v>549116</v>
      </c>
      <c r="J40" s="6">
        <v>584256</v>
      </c>
      <c r="K40" s="5">
        <v>625038</v>
      </c>
      <c r="L40" s="6">
        <v>671888</v>
      </c>
      <c r="M40" s="6">
        <v>658408.19</v>
      </c>
      <c r="N40" s="5">
        <v>615718</v>
      </c>
      <c r="O40" s="6">
        <v>651405.5</v>
      </c>
      <c r="P40" s="5">
        <v>664931.3</v>
      </c>
      <c r="Q40" s="5">
        <v>619375</v>
      </c>
      <c r="R40" s="5">
        <v>661087</v>
      </c>
      <c r="S40" s="5">
        <v>677344</v>
      </c>
      <c r="T40" s="5">
        <v>722971</v>
      </c>
      <c r="U40" s="18">
        <v>766457</v>
      </c>
      <c r="V40" s="17">
        <v>824005.92</v>
      </c>
      <c r="W40" s="24">
        <v>865251.24</v>
      </c>
      <c r="X40" s="28">
        <v>888417.88</v>
      </c>
    </row>
    <row r="41" spans="1:24" ht="12">
      <c r="A41">
        <v>32</v>
      </c>
      <c r="B41" s="1" t="s">
        <v>135</v>
      </c>
      <c r="C41" s="5">
        <v>7705067</v>
      </c>
      <c r="D41" s="6">
        <v>8236964</v>
      </c>
      <c r="E41" s="5">
        <v>8370224</v>
      </c>
      <c r="F41" s="5">
        <v>8842004</v>
      </c>
      <c r="G41" s="5">
        <v>10803285</v>
      </c>
      <c r="H41" s="5">
        <v>12879798</v>
      </c>
      <c r="I41" s="5">
        <v>13982606</v>
      </c>
      <c r="J41" s="6">
        <v>13118137</v>
      </c>
      <c r="K41" s="5">
        <v>12755463</v>
      </c>
      <c r="L41" s="6">
        <v>13628357</v>
      </c>
      <c r="M41" s="6">
        <v>13738594.19</v>
      </c>
      <c r="N41" s="5">
        <v>13189258</v>
      </c>
      <c r="O41" s="6">
        <v>13096871.52</v>
      </c>
      <c r="P41" s="5">
        <v>13736660.82</v>
      </c>
      <c r="Q41" s="5">
        <v>15037723</v>
      </c>
      <c r="R41" s="5">
        <v>16014200</v>
      </c>
      <c r="S41" s="5">
        <v>16491373</v>
      </c>
      <c r="T41" s="5">
        <v>16503921</v>
      </c>
      <c r="U41" s="18">
        <v>16708948</v>
      </c>
      <c r="V41" s="17">
        <v>17963532.38</v>
      </c>
      <c r="W41" s="24">
        <v>18891921</v>
      </c>
      <c r="X41" s="28">
        <v>19419141.74</v>
      </c>
    </row>
    <row r="42" spans="1:24" ht="12">
      <c r="A42">
        <v>33</v>
      </c>
      <c r="B42" s="1" t="s">
        <v>136</v>
      </c>
      <c r="C42" s="5">
        <v>3748970</v>
      </c>
      <c r="D42" s="6">
        <v>4002125</v>
      </c>
      <c r="E42" s="5">
        <v>4027697</v>
      </c>
      <c r="F42" s="5">
        <v>4282896</v>
      </c>
      <c r="G42" s="5">
        <v>5264402</v>
      </c>
      <c r="H42" s="5">
        <v>6283184</v>
      </c>
      <c r="I42" s="5">
        <v>6846988</v>
      </c>
      <c r="J42" s="6">
        <v>7282641</v>
      </c>
      <c r="K42" s="5">
        <v>7803885</v>
      </c>
      <c r="L42" s="6">
        <v>8315087</v>
      </c>
      <c r="M42" s="6">
        <v>7672375.03</v>
      </c>
      <c r="N42" s="5">
        <v>6872367</v>
      </c>
      <c r="O42" s="6">
        <v>6888222.64</v>
      </c>
      <c r="P42" s="5">
        <v>7009864.84</v>
      </c>
      <c r="Q42" s="5">
        <v>6994086</v>
      </c>
      <c r="R42" s="5">
        <v>7496547</v>
      </c>
      <c r="S42" s="5">
        <v>7726623</v>
      </c>
      <c r="T42" s="5">
        <v>7748707</v>
      </c>
      <c r="U42" s="18">
        <v>7857364</v>
      </c>
      <c r="V42" s="17">
        <v>8447330.76</v>
      </c>
      <c r="W42" s="24">
        <v>8729022.06</v>
      </c>
      <c r="X42" s="28">
        <v>8859408.86</v>
      </c>
    </row>
    <row r="43" spans="1:24" ht="12">
      <c r="A43">
        <v>34</v>
      </c>
      <c r="B43" s="1" t="s">
        <v>137</v>
      </c>
      <c r="C43" s="7" t="s">
        <v>105</v>
      </c>
      <c r="D43" s="8" t="s">
        <v>105</v>
      </c>
      <c r="E43" s="7" t="s">
        <v>105</v>
      </c>
      <c r="F43" s="7" t="s">
        <v>105</v>
      </c>
      <c r="G43" s="5">
        <v>1019848</v>
      </c>
      <c r="H43" s="5">
        <v>1123591</v>
      </c>
      <c r="I43" s="5">
        <v>1229610</v>
      </c>
      <c r="J43" s="6">
        <v>1286409</v>
      </c>
      <c r="K43" s="5">
        <v>1359231</v>
      </c>
      <c r="L43" s="6">
        <v>1449422</v>
      </c>
      <c r="M43" s="6">
        <v>1452664.64</v>
      </c>
      <c r="N43" s="5">
        <v>1390444</v>
      </c>
      <c r="O43" s="6">
        <v>1395164</v>
      </c>
      <c r="P43" s="5">
        <v>1478161</v>
      </c>
      <c r="Q43" s="5">
        <v>1636715</v>
      </c>
      <c r="R43" s="5">
        <v>1754902</v>
      </c>
      <c r="S43" s="5">
        <v>1816612</v>
      </c>
      <c r="T43" s="5">
        <v>1917940</v>
      </c>
      <c r="U43" s="18">
        <v>2018210</v>
      </c>
      <c r="V43" s="17">
        <v>2169747</v>
      </c>
      <c r="W43" s="24">
        <v>2384777</v>
      </c>
      <c r="X43" s="28">
        <v>2526541.58</v>
      </c>
    </row>
    <row r="44" spans="1:19" ht="12">
      <c r="A44">
        <v>35</v>
      </c>
      <c r="B44" s="1" t="s">
        <v>138</v>
      </c>
      <c r="C44" s="5">
        <v>254251</v>
      </c>
      <c r="D44" s="6">
        <v>280476</v>
      </c>
      <c r="E44" s="5">
        <v>297346</v>
      </c>
      <c r="F44" s="5">
        <v>310108</v>
      </c>
      <c r="G44" s="5">
        <v>355176</v>
      </c>
      <c r="H44" s="5">
        <v>402445</v>
      </c>
      <c r="I44" s="5">
        <v>445493</v>
      </c>
      <c r="J44" s="6">
        <v>469091</v>
      </c>
      <c r="K44" s="5">
        <v>495093</v>
      </c>
      <c r="L44" s="6">
        <v>526471</v>
      </c>
      <c r="M44" s="6">
        <v>525368.36</v>
      </c>
      <c r="N44" s="5">
        <v>502241</v>
      </c>
      <c r="O44" s="6">
        <v>506658.28</v>
      </c>
      <c r="P44" s="5">
        <v>541716.52</v>
      </c>
      <c r="Q44" s="5">
        <v>609768</v>
      </c>
      <c r="R44" s="5">
        <v>596350</v>
      </c>
      <c r="S44" s="7" t="s">
        <v>105</v>
      </c>
    </row>
    <row r="45" spans="1:24" ht="12">
      <c r="A45">
        <v>36</v>
      </c>
      <c r="B45" s="1" t="s">
        <v>139</v>
      </c>
      <c r="C45" s="5">
        <v>624953</v>
      </c>
      <c r="D45" s="6">
        <v>675804</v>
      </c>
      <c r="E45" s="5">
        <v>698198</v>
      </c>
      <c r="F45" s="5">
        <v>742712</v>
      </c>
      <c r="G45" s="5">
        <v>844470</v>
      </c>
      <c r="H45" s="5">
        <v>936534</v>
      </c>
      <c r="I45" s="5">
        <v>1011989</v>
      </c>
      <c r="J45" s="6">
        <v>1069697</v>
      </c>
      <c r="K45" s="5">
        <v>1227986</v>
      </c>
      <c r="L45" s="6">
        <v>1329584</v>
      </c>
      <c r="M45" s="6">
        <v>1377012.69</v>
      </c>
      <c r="N45" s="5">
        <v>1343160</v>
      </c>
      <c r="O45" s="6">
        <v>1353540.88</v>
      </c>
      <c r="P45" s="5">
        <v>1418375.6</v>
      </c>
      <c r="Q45" s="5">
        <v>1509630</v>
      </c>
      <c r="R45" s="5">
        <v>1617863</v>
      </c>
      <c r="S45" s="5">
        <v>1671686</v>
      </c>
      <c r="T45" s="5">
        <v>1710620</v>
      </c>
      <c r="U45" s="18">
        <v>1760677</v>
      </c>
      <c r="V45" s="17">
        <v>1892876.74</v>
      </c>
      <c r="W45" s="24">
        <v>2006519.22</v>
      </c>
      <c r="X45" s="28">
        <v>2074075.94</v>
      </c>
    </row>
    <row r="46" spans="1:24" ht="12">
      <c r="A46">
        <v>37</v>
      </c>
      <c r="B46" s="1" t="s">
        <v>140</v>
      </c>
      <c r="C46" s="5">
        <v>2024687</v>
      </c>
      <c r="D46" s="6">
        <v>2140936</v>
      </c>
      <c r="E46" s="5">
        <v>2130417</v>
      </c>
      <c r="F46" s="5">
        <v>2251692</v>
      </c>
      <c r="G46" s="5">
        <v>2685506</v>
      </c>
      <c r="H46" s="5">
        <v>3132315</v>
      </c>
      <c r="I46" s="5">
        <v>3436319</v>
      </c>
      <c r="J46" s="6">
        <v>3756527</v>
      </c>
      <c r="K46" s="5">
        <v>4089389</v>
      </c>
      <c r="L46" s="6">
        <v>4432416</v>
      </c>
      <c r="M46" s="6">
        <v>4595139.89</v>
      </c>
      <c r="N46" s="5">
        <v>4458878</v>
      </c>
      <c r="O46" s="6">
        <v>4482136.4</v>
      </c>
      <c r="P46" s="5">
        <v>4733963.08</v>
      </c>
      <c r="Q46" s="5">
        <v>5191541</v>
      </c>
      <c r="R46" s="5">
        <v>5570994</v>
      </c>
      <c r="S46" s="5">
        <v>5768149</v>
      </c>
      <c r="T46" s="5">
        <v>6189489</v>
      </c>
      <c r="U46" s="18">
        <v>6585291</v>
      </c>
      <c r="V46" s="17">
        <v>7079745.14</v>
      </c>
      <c r="W46" s="24">
        <v>7935384.12</v>
      </c>
      <c r="X46" s="28">
        <v>8514830.42</v>
      </c>
    </row>
    <row r="47" spans="1:24" ht="12">
      <c r="A47">
        <v>38</v>
      </c>
      <c r="B47" s="1" t="s">
        <v>141</v>
      </c>
      <c r="C47" s="5">
        <v>10887139</v>
      </c>
      <c r="D47" s="6">
        <v>11970608</v>
      </c>
      <c r="E47" s="5">
        <v>12519940</v>
      </c>
      <c r="F47" s="5">
        <v>13583584</v>
      </c>
      <c r="G47" s="5">
        <v>16439103</v>
      </c>
      <c r="H47" s="5">
        <v>19106564</v>
      </c>
      <c r="I47" s="5">
        <v>21339193</v>
      </c>
      <c r="J47" s="6">
        <v>23873907</v>
      </c>
      <c r="K47" s="5">
        <v>26179821</v>
      </c>
      <c r="L47" s="6">
        <v>28614834</v>
      </c>
      <c r="M47" s="6">
        <v>31598169.14</v>
      </c>
      <c r="N47" s="5">
        <v>31864641</v>
      </c>
      <c r="O47" s="6">
        <v>32836218.8</v>
      </c>
      <c r="P47" s="5">
        <v>34189995.78</v>
      </c>
      <c r="Q47" s="5">
        <v>34979368</v>
      </c>
      <c r="R47" s="5">
        <v>37729062</v>
      </c>
      <c r="S47" s="5">
        <v>39098543</v>
      </c>
      <c r="T47" s="5">
        <v>40774280</v>
      </c>
      <c r="U47" s="18">
        <v>42539771</v>
      </c>
      <c r="V47" s="17">
        <v>45733852.84</v>
      </c>
      <c r="W47" s="24">
        <v>49490165.22</v>
      </c>
      <c r="X47" s="28">
        <v>51889329.36</v>
      </c>
    </row>
    <row r="48" spans="1:24" ht="12">
      <c r="A48">
        <v>39</v>
      </c>
      <c r="B48" s="1" t="s">
        <v>142</v>
      </c>
      <c r="C48" s="5">
        <v>606958</v>
      </c>
      <c r="D48" s="6">
        <v>626709</v>
      </c>
      <c r="E48" s="5">
        <v>601620</v>
      </c>
      <c r="F48" s="5">
        <v>632033</v>
      </c>
      <c r="G48" s="5">
        <v>680745</v>
      </c>
      <c r="H48" s="5">
        <v>719640</v>
      </c>
      <c r="I48" s="5">
        <v>806366</v>
      </c>
      <c r="J48" s="6">
        <v>1045774</v>
      </c>
      <c r="K48" s="5">
        <v>1131177</v>
      </c>
      <c r="L48" s="6">
        <v>1204650</v>
      </c>
      <c r="M48" s="6">
        <v>1224955.89</v>
      </c>
      <c r="N48" s="5">
        <v>1186256</v>
      </c>
      <c r="O48" s="6">
        <v>1201382.06</v>
      </c>
      <c r="P48" s="5">
        <v>1245946.04</v>
      </c>
      <c r="Q48" s="5">
        <v>1291248</v>
      </c>
      <c r="R48" s="5">
        <v>1383504</v>
      </c>
      <c r="S48" s="5">
        <v>1427807</v>
      </c>
      <c r="T48" s="5">
        <v>1553474</v>
      </c>
      <c r="U48" s="18">
        <v>1668060</v>
      </c>
      <c r="V48" s="17">
        <v>1793305.16</v>
      </c>
      <c r="W48" s="24">
        <v>1836880.14</v>
      </c>
      <c r="X48" s="28">
        <v>1852246.7</v>
      </c>
    </row>
    <row r="49" spans="1:24" ht="12">
      <c r="A49">
        <v>40</v>
      </c>
      <c r="B49" s="1" t="s">
        <v>143</v>
      </c>
      <c r="C49" s="5">
        <v>774986</v>
      </c>
      <c r="D49" s="6">
        <v>886518</v>
      </c>
      <c r="E49" s="5">
        <v>979449</v>
      </c>
      <c r="F49" s="5">
        <v>1059994</v>
      </c>
      <c r="G49" s="5">
        <v>1298141</v>
      </c>
      <c r="H49" s="5">
        <v>1527542</v>
      </c>
      <c r="I49" s="5">
        <v>1673868</v>
      </c>
      <c r="J49" s="6">
        <v>1935576</v>
      </c>
      <c r="K49" s="5">
        <v>2186660</v>
      </c>
      <c r="L49" s="6">
        <v>2392716</v>
      </c>
      <c r="M49" s="6">
        <v>2679055.05</v>
      </c>
      <c r="N49" s="5">
        <v>2724500</v>
      </c>
      <c r="O49" s="6">
        <v>2783662.26</v>
      </c>
      <c r="P49" s="5">
        <v>2991865.44</v>
      </c>
      <c r="Q49" s="5">
        <v>3355626</v>
      </c>
      <c r="R49" s="5">
        <v>3629986</v>
      </c>
      <c r="S49" s="5">
        <v>3782529</v>
      </c>
      <c r="T49" s="5">
        <v>4182011</v>
      </c>
      <c r="U49" s="18">
        <v>4537311</v>
      </c>
      <c r="V49" s="17">
        <v>4877993.14</v>
      </c>
      <c r="W49" s="24">
        <v>5483730.26</v>
      </c>
      <c r="X49" s="28">
        <v>5895263.7</v>
      </c>
    </row>
    <row r="50" spans="1:24" ht="12">
      <c r="A50">
        <v>41</v>
      </c>
      <c r="B50" s="1" t="s">
        <v>144</v>
      </c>
      <c r="C50" s="5">
        <v>615248</v>
      </c>
      <c r="D50" s="6">
        <v>669066</v>
      </c>
      <c r="E50" s="5">
        <v>691099</v>
      </c>
      <c r="F50" s="5">
        <v>727825</v>
      </c>
      <c r="G50" s="5">
        <v>825433</v>
      </c>
      <c r="H50" s="5">
        <v>919734</v>
      </c>
      <c r="I50" s="5">
        <v>1004555</v>
      </c>
      <c r="J50" s="6">
        <v>1074088</v>
      </c>
      <c r="K50" s="5">
        <v>1153917</v>
      </c>
      <c r="L50" s="6">
        <v>1265799</v>
      </c>
      <c r="M50" s="6">
        <v>1342039.49</v>
      </c>
      <c r="N50" s="5">
        <v>1313042</v>
      </c>
      <c r="O50" s="6">
        <v>1316845.86</v>
      </c>
      <c r="P50" s="5">
        <v>1385804.6</v>
      </c>
      <c r="Q50" s="5">
        <v>1510399</v>
      </c>
      <c r="R50" s="5">
        <v>1629799</v>
      </c>
      <c r="S50" s="5">
        <v>1693578</v>
      </c>
      <c r="T50" s="5">
        <v>1827994</v>
      </c>
      <c r="U50" s="18">
        <v>1952527</v>
      </c>
      <c r="V50" s="17">
        <v>2099132.22</v>
      </c>
      <c r="W50" s="24">
        <v>2181789.96</v>
      </c>
      <c r="X50" s="28">
        <v>2223796.98</v>
      </c>
    </row>
    <row r="52" spans="2:24" ht="12">
      <c r="B52" s="1" t="s">
        <v>145</v>
      </c>
      <c r="C52" s="5">
        <f aca="true" t="shared" si="0" ref="C52:X52">SUM(C10:C50)</f>
        <v>72596082</v>
      </c>
      <c r="D52" s="6">
        <f t="shared" si="0"/>
        <v>77274278</v>
      </c>
      <c r="E52" s="5">
        <f t="shared" si="0"/>
        <v>77805114</v>
      </c>
      <c r="F52" s="5">
        <f t="shared" si="0"/>
        <v>82739321</v>
      </c>
      <c r="G52" s="5">
        <f t="shared" si="0"/>
        <v>98280319</v>
      </c>
      <c r="H52" s="5">
        <f t="shared" si="0"/>
        <v>112534373</v>
      </c>
      <c r="I52" s="5">
        <f t="shared" si="0"/>
        <v>123449232</v>
      </c>
      <c r="J52" s="6">
        <f t="shared" si="0"/>
        <v>131854542</v>
      </c>
      <c r="K52" s="5">
        <f t="shared" si="0"/>
        <v>141172608</v>
      </c>
      <c r="L52" s="6">
        <f t="shared" si="0"/>
        <v>153036756</v>
      </c>
      <c r="M52" s="6">
        <f t="shared" si="0"/>
        <v>161018673.72</v>
      </c>
      <c r="N52" s="5">
        <f t="shared" si="0"/>
        <v>158330981</v>
      </c>
      <c r="O52" s="5">
        <f t="shared" si="0"/>
        <v>159773684.70000002</v>
      </c>
      <c r="P52" s="5">
        <f t="shared" si="0"/>
        <v>167878494.53999996</v>
      </c>
      <c r="Q52" s="5">
        <f t="shared" si="0"/>
        <v>180809785</v>
      </c>
      <c r="R52" s="5">
        <f t="shared" si="0"/>
        <v>193669952</v>
      </c>
      <c r="S52" s="5">
        <f t="shared" si="0"/>
        <v>199553711</v>
      </c>
      <c r="T52" s="5">
        <f t="shared" si="0"/>
        <v>211132542</v>
      </c>
      <c r="U52" s="5">
        <f t="shared" si="0"/>
        <v>222495518</v>
      </c>
      <c r="V52" s="5">
        <f t="shared" si="0"/>
        <v>239201500.88999996</v>
      </c>
      <c r="W52" s="5">
        <f t="shared" si="0"/>
        <v>253123818.12</v>
      </c>
      <c r="X52" s="5">
        <f t="shared" si="0"/>
        <v>261328067.01999995</v>
      </c>
    </row>
    <row r="55" ht="12">
      <c r="B55" s="1" t="s">
        <v>146</v>
      </c>
    </row>
    <row r="57" spans="1:23" ht="12">
      <c r="A57">
        <v>42</v>
      </c>
      <c r="B57" s="1" t="s">
        <v>147</v>
      </c>
      <c r="C57" s="5">
        <v>1121943</v>
      </c>
      <c r="D57" s="6">
        <v>1209569</v>
      </c>
      <c r="E57" s="5">
        <v>1233180</v>
      </c>
      <c r="F57" s="5">
        <v>1295480</v>
      </c>
      <c r="G57" s="5">
        <v>1435780</v>
      </c>
      <c r="H57" s="5">
        <v>1565404</v>
      </c>
      <c r="I57" s="5">
        <v>1701681</v>
      </c>
      <c r="J57" s="6">
        <v>1695937</v>
      </c>
      <c r="K57" s="5">
        <v>1733150</v>
      </c>
      <c r="L57" s="6">
        <v>1880236</v>
      </c>
      <c r="M57" s="6">
        <v>1994336.39</v>
      </c>
      <c r="N57" s="5">
        <v>1965885</v>
      </c>
      <c r="O57" s="6">
        <v>1964356</v>
      </c>
      <c r="P57" s="5">
        <v>2051816.88</v>
      </c>
      <c r="Q57" s="5">
        <v>2161358</v>
      </c>
      <c r="R57" s="5">
        <v>2327511</v>
      </c>
      <c r="S57" s="5">
        <v>2412080</v>
      </c>
      <c r="T57" s="5">
        <v>2534393</v>
      </c>
      <c r="U57" s="18">
        <v>2658027</v>
      </c>
      <c r="V57" s="17">
        <v>2857603.76</v>
      </c>
      <c r="W57" s="24">
        <v>3444324.58</v>
      </c>
    </row>
    <row r="58" spans="1:24" ht="12">
      <c r="A58">
        <v>43</v>
      </c>
      <c r="B58" s="1" t="s">
        <v>148</v>
      </c>
      <c r="C58" s="5">
        <v>1571339</v>
      </c>
      <c r="D58" s="6">
        <v>1704577</v>
      </c>
      <c r="E58" s="5">
        <v>1758300</v>
      </c>
      <c r="F58" s="5">
        <v>1883166</v>
      </c>
      <c r="G58" s="5">
        <v>2057744</v>
      </c>
      <c r="H58" s="5">
        <v>2176722</v>
      </c>
      <c r="I58" s="5">
        <v>2385043</v>
      </c>
      <c r="J58" s="6">
        <v>3028338</v>
      </c>
      <c r="K58" s="5">
        <v>3610864</v>
      </c>
      <c r="L58" s="6">
        <v>3916544</v>
      </c>
      <c r="M58" s="6">
        <v>4183793.49</v>
      </c>
      <c r="N58" s="5">
        <v>4145065</v>
      </c>
      <c r="O58" s="6">
        <v>4268817.02</v>
      </c>
      <c r="P58" s="5">
        <v>4608329.98</v>
      </c>
      <c r="Q58" s="5">
        <v>5127794</v>
      </c>
      <c r="R58" s="5">
        <v>5567771</v>
      </c>
      <c r="S58" s="5">
        <v>5780409</v>
      </c>
      <c r="T58" s="5">
        <v>6122185</v>
      </c>
      <c r="U58" s="18">
        <v>6456288</v>
      </c>
      <c r="V58" s="17">
        <v>6941056</v>
      </c>
      <c r="W58" s="24">
        <v>7740198.32</v>
      </c>
      <c r="X58" s="28">
        <v>8278139.16</v>
      </c>
    </row>
    <row r="59" spans="1:24" ht="12">
      <c r="A59">
        <v>44</v>
      </c>
      <c r="B59" s="1" t="s">
        <v>149</v>
      </c>
      <c r="C59" s="5">
        <v>553629</v>
      </c>
      <c r="D59" s="6">
        <v>604932</v>
      </c>
      <c r="E59" s="5">
        <v>627062</v>
      </c>
      <c r="F59" s="5">
        <v>847009</v>
      </c>
      <c r="G59" s="5">
        <v>965085</v>
      </c>
      <c r="H59" s="5">
        <v>1081714</v>
      </c>
      <c r="I59" s="5">
        <v>1178095</v>
      </c>
      <c r="J59" s="6">
        <v>1216067</v>
      </c>
      <c r="K59" s="5">
        <v>1275416</v>
      </c>
      <c r="L59" s="6">
        <v>1356980</v>
      </c>
      <c r="M59" s="6">
        <v>1361095.58</v>
      </c>
      <c r="N59" s="5">
        <v>1305687</v>
      </c>
      <c r="O59" s="6">
        <v>1310364.86</v>
      </c>
      <c r="P59" s="5">
        <v>1356870.94</v>
      </c>
      <c r="Q59" s="5">
        <v>1409906</v>
      </c>
      <c r="R59" s="5">
        <v>1513197</v>
      </c>
      <c r="S59" s="5">
        <v>1558284</v>
      </c>
      <c r="T59" s="5">
        <v>1579890</v>
      </c>
      <c r="U59" s="18">
        <v>1615135</v>
      </c>
      <c r="V59" s="17">
        <v>1736407.02</v>
      </c>
      <c r="W59" s="24">
        <v>1784159.1</v>
      </c>
      <c r="X59" s="28">
        <v>1803257.12</v>
      </c>
    </row>
    <row r="60" spans="1:24" ht="12">
      <c r="A60">
        <v>45</v>
      </c>
      <c r="B60" s="1" t="s">
        <v>150</v>
      </c>
      <c r="C60" s="5">
        <v>344932</v>
      </c>
      <c r="D60" s="6">
        <v>361712</v>
      </c>
      <c r="E60" s="5">
        <v>358096</v>
      </c>
      <c r="F60" s="5">
        <v>371498</v>
      </c>
      <c r="G60" s="5">
        <v>444134</v>
      </c>
      <c r="H60" s="5">
        <v>525563</v>
      </c>
      <c r="I60" s="5">
        <v>576542</v>
      </c>
      <c r="J60" s="6">
        <v>631855</v>
      </c>
      <c r="K60" s="5">
        <v>689037</v>
      </c>
      <c r="L60" s="6">
        <v>742392</v>
      </c>
      <c r="M60" s="6">
        <v>767201.33</v>
      </c>
      <c r="N60" s="5">
        <v>744956</v>
      </c>
      <c r="O60" s="6">
        <v>758547.76</v>
      </c>
      <c r="P60" s="5">
        <v>780532.48</v>
      </c>
      <c r="Q60" s="5">
        <v>785598</v>
      </c>
      <c r="R60" s="5">
        <v>851289</v>
      </c>
      <c r="S60" s="5">
        <v>884444</v>
      </c>
      <c r="T60" s="5">
        <v>1013965</v>
      </c>
      <c r="U60" s="18">
        <v>1125113</v>
      </c>
      <c r="V60" s="17">
        <v>1209591.9</v>
      </c>
      <c r="W60" s="24">
        <v>1226870.18</v>
      </c>
      <c r="X60" s="28">
        <v>1228042.3</v>
      </c>
    </row>
    <row r="61" spans="1:24" ht="12">
      <c r="A61">
        <v>46</v>
      </c>
      <c r="B61" s="1" t="s">
        <v>151</v>
      </c>
      <c r="C61" s="5">
        <v>945506</v>
      </c>
      <c r="D61" s="6">
        <v>1022849</v>
      </c>
      <c r="E61" s="5">
        <v>1051274</v>
      </c>
      <c r="F61" s="5">
        <v>1113590</v>
      </c>
      <c r="G61" s="5">
        <v>1264230</v>
      </c>
      <c r="H61" s="5">
        <v>1404175</v>
      </c>
      <c r="I61" s="5">
        <v>1538550</v>
      </c>
      <c r="J61" s="6">
        <v>1649377</v>
      </c>
      <c r="K61" s="5">
        <v>1772458</v>
      </c>
      <c r="L61" s="6">
        <v>1901614</v>
      </c>
      <c r="M61" s="6">
        <v>2009499.37</v>
      </c>
      <c r="N61" s="5">
        <v>1990052</v>
      </c>
      <c r="O61" s="6">
        <v>2001217.9</v>
      </c>
      <c r="P61" s="5">
        <v>2102443.3</v>
      </c>
      <c r="Q61" s="5">
        <v>2273822</v>
      </c>
      <c r="R61" s="5">
        <v>2432791</v>
      </c>
      <c r="S61" s="5">
        <v>2512346</v>
      </c>
      <c r="T61" s="5">
        <v>2549659</v>
      </c>
      <c r="U61" s="18">
        <v>2608410</v>
      </c>
      <c r="V61" s="17">
        <v>2804261.84</v>
      </c>
      <c r="W61" s="24">
        <v>3026692.06</v>
      </c>
      <c r="X61" s="28">
        <v>3167809.78</v>
      </c>
    </row>
    <row r="62" spans="1:24" ht="12">
      <c r="A62">
        <v>47</v>
      </c>
      <c r="B62" s="1" t="s">
        <v>152</v>
      </c>
      <c r="C62" s="5">
        <v>487153</v>
      </c>
      <c r="D62" s="6">
        <v>533601</v>
      </c>
      <c r="E62" s="5">
        <v>557657</v>
      </c>
      <c r="F62" s="5">
        <v>588968</v>
      </c>
      <c r="G62" s="5">
        <v>674574</v>
      </c>
      <c r="H62" s="5">
        <v>757501</v>
      </c>
      <c r="I62" s="5">
        <v>828989</v>
      </c>
      <c r="J62" s="6">
        <v>865545</v>
      </c>
      <c r="K62" s="5">
        <v>913193</v>
      </c>
      <c r="L62" s="6">
        <v>982095</v>
      </c>
      <c r="M62" s="6">
        <v>1007554.42</v>
      </c>
      <c r="N62" s="5">
        <v>975412</v>
      </c>
      <c r="O62" s="6">
        <v>981644.48</v>
      </c>
      <c r="P62" s="5">
        <v>1018910.48</v>
      </c>
      <c r="Q62" s="5">
        <v>1066542</v>
      </c>
      <c r="R62" s="5">
        <v>1143852</v>
      </c>
      <c r="S62" s="5">
        <v>1181739</v>
      </c>
      <c r="T62" s="5">
        <v>1215919</v>
      </c>
      <c r="U62" s="18">
        <v>1256479</v>
      </c>
      <c r="V62" s="17">
        <v>1350821</v>
      </c>
      <c r="W62" s="24">
        <v>1448202.16</v>
      </c>
      <c r="X62" s="28">
        <v>1508769.18</v>
      </c>
    </row>
    <row r="63" spans="1:24" ht="12">
      <c r="A63">
        <v>48</v>
      </c>
      <c r="B63" s="1" t="s">
        <v>153</v>
      </c>
      <c r="C63" s="5">
        <v>3323170</v>
      </c>
      <c r="D63" s="6">
        <v>3640074</v>
      </c>
      <c r="E63" s="5">
        <v>3829003</v>
      </c>
      <c r="F63" s="5">
        <v>4070295</v>
      </c>
      <c r="G63" s="5">
        <v>4729136</v>
      </c>
      <c r="H63" s="5">
        <v>5360941</v>
      </c>
      <c r="I63" s="5">
        <v>5843055</v>
      </c>
      <c r="J63" s="6">
        <v>6272868</v>
      </c>
      <c r="K63" s="5">
        <v>6765294</v>
      </c>
      <c r="L63" s="6">
        <v>7273537</v>
      </c>
      <c r="M63" s="6">
        <v>7618858.96</v>
      </c>
      <c r="N63" s="5">
        <v>7488436</v>
      </c>
      <c r="O63" s="6">
        <v>7709176.68</v>
      </c>
      <c r="P63" s="5">
        <v>8447821.26</v>
      </c>
      <c r="Q63" s="5">
        <v>9829352</v>
      </c>
      <c r="R63" s="5">
        <v>10423740</v>
      </c>
      <c r="S63" s="5">
        <v>10726726</v>
      </c>
      <c r="T63" s="5">
        <v>10412719</v>
      </c>
      <c r="U63" s="18">
        <v>10295660</v>
      </c>
      <c r="V63" s="17">
        <v>11068705.98</v>
      </c>
      <c r="W63" s="24">
        <v>12222505.44</v>
      </c>
      <c r="X63" s="28">
        <v>12988845.68</v>
      </c>
    </row>
    <row r="64" spans="1:24" ht="12">
      <c r="A64">
        <v>49</v>
      </c>
      <c r="B64" s="1" t="s">
        <v>154</v>
      </c>
      <c r="C64" s="5">
        <v>1675524</v>
      </c>
      <c r="D64" s="6">
        <v>1858433</v>
      </c>
      <c r="E64" s="5">
        <v>1976896</v>
      </c>
      <c r="F64" s="5">
        <v>2114832</v>
      </c>
      <c r="G64" s="5">
        <v>2441765</v>
      </c>
      <c r="H64" s="5">
        <v>2738894</v>
      </c>
      <c r="I64" s="5">
        <v>2986034</v>
      </c>
      <c r="J64" s="6">
        <v>3129209</v>
      </c>
      <c r="K64" s="5">
        <v>3354546</v>
      </c>
      <c r="L64" s="6">
        <v>3640789</v>
      </c>
      <c r="M64" s="6">
        <v>3666709.2</v>
      </c>
      <c r="N64" s="5">
        <v>3478562</v>
      </c>
      <c r="O64" s="6">
        <v>3566884.4</v>
      </c>
      <c r="P64" s="5">
        <v>3798909.12</v>
      </c>
      <c r="Q64" s="5">
        <v>4149285</v>
      </c>
      <c r="R64" s="5">
        <v>4469368</v>
      </c>
      <c r="S64" s="5">
        <v>4638951</v>
      </c>
      <c r="T64" s="5">
        <v>5396874</v>
      </c>
      <c r="U64" s="18">
        <v>6040927</v>
      </c>
      <c r="V64" s="17">
        <v>6494507.86</v>
      </c>
      <c r="W64" s="24">
        <v>6966691.9</v>
      </c>
      <c r="X64" s="28">
        <v>7260917.22</v>
      </c>
    </row>
    <row r="65" spans="1:24" ht="12">
      <c r="A65">
        <v>50</v>
      </c>
      <c r="B65" s="1" t="s">
        <v>155</v>
      </c>
      <c r="C65" s="5">
        <v>189167</v>
      </c>
      <c r="D65" s="6">
        <v>201162</v>
      </c>
      <c r="E65" s="5">
        <v>199559</v>
      </c>
      <c r="F65" s="5">
        <v>199744</v>
      </c>
      <c r="G65" s="5">
        <v>236540</v>
      </c>
      <c r="H65" s="5">
        <v>284346</v>
      </c>
      <c r="I65" s="5">
        <v>306325</v>
      </c>
      <c r="J65" s="6">
        <v>317486</v>
      </c>
      <c r="K65" s="5">
        <v>335909</v>
      </c>
      <c r="L65" s="6">
        <v>352599</v>
      </c>
      <c r="M65" s="6">
        <v>351758.64</v>
      </c>
      <c r="N65" s="5">
        <v>339381</v>
      </c>
      <c r="O65" s="6">
        <v>336968.02</v>
      </c>
      <c r="P65" s="5">
        <v>340949.2</v>
      </c>
      <c r="Q65" s="5">
        <v>333208</v>
      </c>
      <c r="R65" s="5">
        <v>357147</v>
      </c>
      <c r="S65" s="5">
        <v>367788</v>
      </c>
      <c r="T65" s="5">
        <v>395296</v>
      </c>
      <c r="U65" s="18">
        <v>421032</v>
      </c>
      <c r="V65" s="17">
        <v>452644.42</v>
      </c>
      <c r="W65" s="24">
        <v>481370.96</v>
      </c>
      <c r="X65" s="28">
        <v>498703.02</v>
      </c>
    </row>
    <row r="66" spans="1:24" ht="12">
      <c r="A66">
        <v>51</v>
      </c>
      <c r="B66" s="1" t="s">
        <v>104</v>
      </c>
      <c r="C66" s="5">
        <v>1386551</v>
      </c>
      <c r="D66" s="6">
        <v>1558717</v>
      </c>
      <c r="E66" s="5">
        <v>1678685</v>
      </c>
      <c r="F66" s="5">
        <v>1813310</v>
      </c>
      <c r="G66" s="5">
        <v>2212309</v>
      </c>
      <c r="H66" s="5">
        <v>2597475</v>
      </c>
      <c r="I66" s="5">
        <v>2848073</v>
      </c>
      <c r="J66" s="6">
        <v>2983804</v>
      </c>
      <c r="K66" s="5">
        <v>3152806</v>
      </c>
      <c r="L66" s="6">
        <v>3442061</v>
      </c>
      <c r="M66" s="6">
        <v>3650626.61</v>
      </c>
      <c r="N66" s="5">
        <v>3583634</v>
      </c>
      <c r="O66" s="6">
        <v>3701978.66</v>
      </c>
      <c r="P66" s="5">
        <v>3752270.66</v>
      </c>
      <c r="Q66" s="5">
        <v>4303885</v>
      </c>
      <c r="R66" s="5">
        <v>4662429</v>
      </c>
      <c r="S66" s="5">
        <v>4857873</v>
      </c>
      <c r="T66" s="5">
        <v>5015508</v>
      </c>
      <c r="U66" s="18">
        <v>5195556</v>
      </c>
      <c r="V66" s="17">
        <v>5585662.88</v>
      </c>
      <c r="W66" s="24">
        <v>6015852.600000001</v>
      </c>
      <c r="X66" s="28">
        <v>6287180.4</v>
      </c>
    </row>
    <row r="67" spans="1:24" ht="12">
      <c r="A67">
        <v>52</v>
      </c>
      <c r="B67" s="1" t="s">
        <v>156</v>
      </c>
      <c r="C67" s="5">
        <v>202176</v>
      </c>
      <c r="D67" s="6">
        <v>224523</v>
      </c>
      <c r="E67" s="5">
        <v>236250</v>
      </c>
      <c r="F67" s="5">
        <v>251550</v>
      </c>
      <c r="G67" s="5">
        <v>306101</v>
      </c>
      <c r="H67" s="5">
        <v>361824</v>
      </c>
      <c r="I67" s="5">
        <v>394063</v>
      </c>
      <c r="J67" s="6">
        <v>401048</v>
      </c>
      <c r="K67" s="5">
        <v>416151</v>
      </c>
      <c r="L67" s="6">
        <v>449251</v>
      </c>
      <c r="M67" s="6">
        <v>463266.3</v>
      </c>
      <c r="N67" s="5">
        <v>449005</v>
      </c>
      <c r="O67" s="6">
        <v>455300.6</v>
      </c>
      <c r="P67" s="5">
        <v>463587.08</v>
      </c>
      <c r="Q67" s="5">
        <v>455533</v>
      </c>
      <c r="R67" s="5">
        <v>492338</v>
      </c>
      <c r="S67" s="5">
        <v>510088</v>
      </c>
      <c r="T67" s="5">
        <v>557082</v>
      </c>
      <c r="U67" s="18">
        <v>599651</v>
      </c>
      <c r="V67" s="17">
        <v>644675.38</v>
      </c>
      <c r="W67" s="24">
        <v>656057.7</v>
      </c>
      <c r="X67" s="28">
        <v>658331.96</v>
      </c>
    </row>
    <row r="68" spans="1:24" ht="12">
      <c r="A68">
        <v>53</v>
      </c>
      <c r="B68" s="1" t="s">
        <v>157</v>
      </c>
      <c r="C68" s="5">
        <v>836889</v>
      </c>
      <c r="D68" s="6">
        <v>921584</v>
      </c>
      <c r="E68" s="5">
        <v>969927</v>
      </c>
      <c r="F68" s="5">
        <v>1049265</v>
      </c>
      <c r="G68" s="5">
        <v>1184149</v>
      </c>
      <c r="H68" s="5">
        <v>1287328</v>
      </c>
      <c r="I68" s="5">
        <v>1408896</v>
      </c>
      <c r="J68" s="6">
        <v>1527938</v>
      </c>
      <c r="K68" s="5">
        <v>1656157</v>
      </c>
      <c r="L68" s="6">
        <v>1780990</v>
      </c>
      <c r="M68" s="6">
        <v>1843088.69</v>
      </c>
      <c r="N68" s="5">
        <v>1795670</v>
      </c>
      <c r="O68" s="6">
        <v>1805126.34</v>
      </c>
      <c r="P68" s="5">
        <v>1932689.84</v>
      </c>
      <c r="Q68" s="5">
        <v>2189881</v>
      </c>
      <c r="R68" s="5">
        <v>2359737</v>
      </c>
      <c r="S68" s="5">
        <v>2453237</v>
      </c>
      <c r="T68" s="5">
        <v>2530317</v>
      </c>
      <c r="U68" s="18">
        <v>2619279</v>
      </c>
      <c r="V68" s="17">
        <v>2815946.26</v>
      </c>
      <c r="W68" s="24">
        <v>3094702.1</v>
      </c>
      <c r="X68" s="28">
        <v>3278449.16</v>
      </c>
    </row>
    <row r="69" spans="1:24" ht="12">
      <c r="A69">
        <v>54</v>
      </c>
      <c r="B69" s="1" t="s">
        <v>158</v>
      </c>
      <c r="C69" s="5">
        <v>621075</v>
      </c>
      <c r="D69" s="6">
        <v>684669</v>
      </c>
      <c r="E69" s="5">
        <v>720177</v>
      </c>
      <c r="F69" s="5">
        <v>768035</v>
      </c>
      <c r="G69" s="5">
        <v>882441</v>
      </c>
      <c r="H69" s="5">
        <v>987184</v>
      </c>
      <c r="I69" s="5">
        <v>1075139</v>
      </c>
      <c r="J69" s="6">
        <v>1107859</v>
      </c>
      <c r="K69" s="5">
        <v>1160414</v>
      </c>
      <c r="L69" s="6">
        <v>1246679</v>
      </c>
      <c r="M69" s="6">
        <v>1251047.18</v>
      </c>
      <c r="N69" s="5">
        <v>1192210</v>
      </c>
      <c r="O69" s="6">
        <v>1202460.44</v>
      </c>
      <c r="P69" s="5">
        <v>1258169.52</v>
      </c>
      <c r="Q69" s="5">
        <v>1341972</v>
      </c>
      <c r="R69" s="5">
        <v>1441358</v>
      </c>
      <c r="S69" s="5">
        <v>1491733</v>
      </c>
      <c r="T69" s="5">
        <v>1457373</v>
      </c>
      <c r="U69" s="18">
        <v>1448329</v>
      </c>
      <c r="V69" s="17">
        <v>1557076.56</v>
      </c>
      <c r="W69" s="24">
        <v>1694199.92</v>
      </c>
      <c r="X69" s="28">
        <v>1782890.68</v>
      </c>
    </row>
    <row r="70" spans="1:24" ht="12">
      <c r="A70">
        <v>55</v>
      </c>
      <c r="B70" s="1" t="s">
        <v>159</v>
      </c>
      <c r="C70" s="5">
        <v>1661611</v>
      </c>
      <c r="D70" s="6">
        <v>1809553</v>
      </c>
      <c r="E70" s="5">
        <v>1879973</v>
      </c>
      <c r="F70" s="5">
        <v>1998768</v>
      </c>
      <c r="G70" s="5">
        <v>2301889</v>
      </c>
      <c r="H70" s="5">
        <v>2586691</v>
      </c>
      <c r="I70" s="5">
        <v>2808530</v>
      </c>
      <c r="J70" s="6">
        <v>2918994</v>
      </c>
      <c r="K70" s="5">
        <v>3081985</v>
      </c>
      <c r="L70" s="6">
        <v>3272442</v>
      </c>
      <c r="M70" s="6">
        <v>3197900.03</v>
      </c>
      <c r="N70" s="5">
        <v>3011695</v>
      </c>
      <c r="O70" s="6">
        <v>2961916.36</v>
      </c>
      <c r="P70" s="5">
        <v>3139203.3</v>
      </c>
      <c r="Q70" s="5">
        <v>3567576</v>
      </c>
      <c r="R70" s="5">
        <v>3784478</v>
      </c>
      <c r="S70" s="5">
        <v>3891990</v>
      </c>
      <c r="T70" s="5">
        <v>3022874</v>
      </c>
      <c r="U70" s="18">
        <v>2393405</v>
      </c>
      <c r="V70" s="17">
        <v>2573113.44</v>
      </c>
      <c r="W70" s="24">
        <v>2576410.62</v>
      </c>
      <c r="X70" s="28">
        <v>2553513.38</v>
      </c>
    </row>
    <row r="71" spans="1:24" ht="12">
      <c r="A71">
        <v>56</v>
      </c>
      <c r="B71" s="1" t="s">
        <v>160</v>
      </c>
      <c r="C71" s="5">
        <v>483395</v>
      </c>
      <c r="D71" s="6">
        <v>511405</v>
      </c>
      <c r="E71" s="5">
        <v>503830</v>
      </c>
      <c r="F71" s="5">
        <v>535233</v>
      </c>
      <c r="G71" s="5">
        <v>596183</v>
      </c>
      <c r="H71" s="5">
        <v>647926</v>
      </c>
      <c r="I71" s="5">
        <v>705656</v>
      </c>
      <c r="J71" s="6">
        <v>792350</v>
      </c>
      <c r="K71" s="5">
        <v>881031</v>
      </c>
      <c r="L71" s="6">
        <v>951403</v>
      </c>
      <c r="M71" s="6">
        <v>940901.97</v>
      </c>
      <c r="N71" s="5">
        <v>883300</v>
      </c>
      <c r="O71" s="6">
        <v>896465.84</v>
      </c>
      <c r="P71" s="5">
        <v>947084.28</v>
      </c>
      <c r="Q71" s="5">
        <v>1026293</v>
      </c>
      <c r="R71" s="5">
        <v>1103520</v>
      </c>
      <c r="S71" s="5">
        <v>1143647</v>
      </c>
      <c r="T71" s="5">
        <v>1195791</v>
      </c>
      <c r="U71" s="18">
        <v>1249863</v>
      </c>
      <c r="V71" s="17">
        <v>1343708.78</v>
      </c>
      <c r="W71" s="24">
        <v>1344010.4</v>
      </c>
      <c r="X71" s="28">
        <v>1330975.5</v>
      </c>
    </row>
    <row r="72" spans="1:24" ht="12">
      <c r="A72">
        <v>57</v>
      </c>
      <c r="B72" s="1" t="s">
        <v>161</v>
      </c>
      <c r="C72" s="5">
        <v>1942980</v>
      </c>
      <c r="D72" s="6">
        <v>2119908</v>
      </c>
      <c r="E72" s="5">
        <v>2200341</v>
      </c>
      <c r="F72" s="5">
        <v>2355050</v>
      </c>
      <c r="G72" s="5">
        <v>2908445</v>
      </c>
      <c r="H72" s="5">
        <v>3471572</v>
      </c>
      <c r="I72" s="5">
        <v>3785671</v>
      </c>
      <c r="J72" s="6">
        <v>3592683</v>
      </c>
      <c r="K72" s="5">
        <v>3518928</v>
      </c>
      <c r="L72" s="6">
        <v>3776824</v>
      </c>
      <c r="M72" s="6">
        <v>3835448.46</v>
      </c>
      <c r="N72" s="5">
        <v>3690456</v>
      </c>
      <c r="O72" s="6">
        <v>3737932.48</v>
      </c>
      <c r="P72" s="5">
        <v>3861171.22</v>
      </c>
      <c r="Q72" s="5">
        <v>3956317</v>
      </c>
      <c r="R72" s="5">
        <v>4249226</v>
      </c>
      <c r="S72" s="5">
        <v>4390694</v>
      </c>
      <c r="T72" s="5">
        <v>4551084</v>
      </c>
      <c r="U72" s="18">
        <v>4727744</v>
      </c>
      <c r="V72" s="17">
        <v>5082724.6</v>
      </c>
      <c r="W72" s="24">
        <v>5437078.54</v>
      </c>
      <c r="X72" s="28">
        <v>5655820.18</v>
      </c>
    </row>
    <row r="73" spans="1:24" ht="12">
      <c r="A73">
        <v>58</v>
      </c>
      <c r="B73" s="1" t="s">
        <v>162</v>
      </c>
      <c r="C73" s="5">
        <v>645490</v>
      </c>
      <c r="D73" s="6">
        <v>760183</v>
      </c>
      <c r="E73" s="5">
        <v>867986</v>
      </c>
      <c r="F73" s="5">
        <v>919770</v>
      </c>
      <c r="G73" s="5">
        <v>1026432</v>
      </c>
      <c r="H73" s="5">
        <v>1119830</v>
      </c>
      <c r="I73" s="5">
        <v>1231265</v>
      </c>
      <c r="J73" s="6">
        <v>1360269</v>
      </c>
      <c r="K73" s="5">
        <v>1489827</v>
      </c>
      <c r="L73" s="6">
        <v>1608395</v>
      </c>
      <c r="M73" s="6">
        <v>1542102.06</v>
      </c>
      <c r="N73" s="5">
        <v>1412159</v>
      </c>
      <c r="O73" s="6">
        <v>1422702</v>
      </c>
      <c r="P73" s="5">
        <v>1502882.1</v>
      </c>
      <c r="Q73" s="5">
        <v>1643612</v>
      </c>
      <c r="R73" s="5">
        <v>1780855</v>
      </c>
      <c r="S73" s="5">
        <v>1856018</v>
      </c>
      <c r="T73" s="5">
        <v>1985427</v>
      </c>
      <c r="U73" s="18">
        <v>2107993</v>
      </c>
      <c r="V73" s="17">
        <v>2266270.28</v>
      </c>
      <c r="W73" s="24">
        <v>2364686.88</v>
      </c>
      <c r="X73" s="28">
        <v>2417003.1</v>
      </c>
    </row>
    <row r="74" spans="1:24" ht="12">
      <c r="A74">
        <v>59</v>
      </c>
      <c r="B74" s="1" t="s">
        <v>163</v>
      </c>
      <c r="C74" s="5">
        <v>869663</v>
      </c>
      <c r="D74" s="6">
        <v>961663</v>
      </c>
      <c r="E74" s="5">
        <v>1021508</v>
      </c>
      <c r="F74" s="5">
        <v>1104034</v>
      </c>
      <c r="G74" s="5">
        <v>1274301</v>
      </c>
      <c r="H74" s="5">
        <v>1418717</v>
      </c>
      <c r="I74" s="5">
        <v>1545122</v>
      </c>
      <c r="J74" s="6">
        <v>1681494</v>
      </c>
      <c r="K74" s="5">
        <v>1831259</v>
      </c>
      <c r="L74" s="6">
        <v>1957621</v>
      </c>
      <c r="M74" s="6">
        <v>1931209.54</v>
      </c>
      <c r="N74" s="5">
        <v>1822988</v>
      </c>
      <c r="O74" s="6">
        <v>1821421.04</v>
      </c>
      <c r="P74" s="5">
        <v>1866579.06</v>
      </c>
      <c r="Q74" s="5">
        <v>1907031</v>
      </c>
      <c r="R74" s="5">
        <v>2065135</v>
      </c>
      <c r="S74" s="5">
        <v>2145871</v>
      </c>
      <c r="T74" s="5">
        <v>2285474</v>
      </c>
      <c r="U74" s="18">
        <v>2419395</v>
      </c>
      <c r="V74" s="17">
        <v>2601054.46</v>
      </c>
      <c r="W74" s="24">
        <v>2732267.36</v>
      </c>
      <c r="X74" s="28">
        <v>2806167.58</v>
      </c>
    </row>
    <row r="75" spans="1:24" ht="12">
      <c r="A75">
        <v>60</v>
      </c>
      <c r="B75" s="1" t="s">
        <v>164</v>
      </c>
      <c r="C75" s="5">
        <v>292879</v>
      </c>
      <c r="D75" s="6">
        <v>283971</v>
      </c>
      <c r="E75" s="5">
        <v>244385</v>
      </c>
      <c r="F75" s="5">
        <v>259210</v>
      </c>
      <c r="G75" s="5">
        <v>287167</v>
      </c>
      <c r="H75" s="5">
        <v>310675</v>
      </c>
      <c r="I75" s="5">
        <v>341392</v>
      </c>
      <c r="J75" s="6">
        <v>368659</v>
      </c>
      <c r="K75" s="5">
        <v>397634</v>
      </c>
      <c r="L75" s="6">
        <v>422453</v>
      </c>
      <c r="M75" s="6">
        <v>419723.68</v>
      </c>
      <c r="N75" s="5">
        <v>396469</v>
      </c>
      <c r="O75" s="6">
        <v>394324.14</v>
      </c>
      <c r="P75" s="5">
        <v>413828.22</v>
      </c>
      <c r="Q75" s="5">
        <v>452301</v>
      </c>
      <c r="R75" s="5">
        <v>486210</v>
      </c>
      <c r="S75" s="5">
        <v>503958</v>
      </c>
      <c r="T75" s="5">
        <v>511902</v>
      </c>
      <c r="U75" s="18">
        <v>524045</v>
      </c>
      <c r="V75" s="17">
        <v>563382.46</v>
      </c>
      <c r="W75" s="24">
        <v>700646</v>
      </c>
      <c r="X75" s="28">
        <v>799245.84</v>
      </c>
    </row>
    <row r="76" spans="1:24" ht="12">
      <c r="A76">
        <v>61</v>
      </c>
      <c r="B76" s="1" t="s">
        <v>165</v>
      </c>
      <c r="C76" s="5">
        <v>511266</v>
      </c>
      <c r="D76" s="6">
        <v>563353</v>
      </c>
      <c r="E76" s="5">
        <v>591580</v>
      </c>
      <c r="F76" s="5">
        <v>619046</v>
      </c>
      <c r="G76" s="5">
        <v>707641</v>
      </c>
      <c r="H76" s="5">
        <v>798376</v>
      </c>
      <c r="I76" s="5">
        <v>869507</v>
      </c>
      <c r="J76" s="6">
        <v>913213</v>
      </c>
      <c r="K76" s="5">
        <v>970044</v>
      </c>
      <c r="L76" s="6">
        <v>1038872</v>
      </c>
      <c r="M76" s="6">
        <v>1025800.55</v>
      </c>
      <c r="N76" s="5">
        <v>967707</v>
      </c>
      <c r="O76" s="6">
        <v>973636.8</v>
      </c>
      <c r="P76" s="5">
        <v>976219.74</v>
      </c>
      <c r="Q76" s="5">
        <v>927848</v>
      </c>
      <c r="R76" s="5">
        <v>1006155</v>
      </c>
      <c r="S76" s="5">
        <v>1043381</v>
      </c>
      <c r="T76" s="5">
        <v>1077365</v>
      </c>
      <c r="U76" s="18">
        <v>1116135</v>
      </c>
      <c r="V76" s="17">
        <v>1199939.56</v>
      </c>
      <c r="W76" s="24">
        <v>1311842.46</v>
      </c>
      <c r="X76" s="28">
        <v>1384919.1</v>
      </c>
    </row>
    <row r="77" spans="1:24" ht="12">
      <c r="A77">
        <v>62</v>
      </c>
      <c r="B77" s="1" t="s">
        <v>166</v>
      </c>
      <c r="C77" s="5">
        <v>5125101</v>
      </c>
      <c r="D77" s="6">
        <v>5896378</v>
      </c>
      <c r="E77" s="5">
        <v>6510155</v>
      </c>
      <c r="F77" s="5">
        <v>7141597</v>
      </c>
      <c r="G77" s="5">
        <v>8670801</v>
      </c>
      <c r="H77" s="5">
        <v>10037595</v>
      </c>
      <c r="I77" s="5">
        <v>11134191</v>
      </c>
      <c r="J77" s="6">
        <v>13106310</v>
      </c>
      <c r="K77" s="5">
        <v>14891769</v>
      </c>
      <c r="L77" s="6">
        <v>16351348</v>
      </c>
      <c r="M77" s="6">
        <v>18211178.3</v>
      </c>
      <c r="N77" s="5">
        <v>18418309</v>
      </c>
      <c r="O77" s="6">
        <v>19167434.66</v>
      </c>
      <c r="P77" s="5">
        <v>20601876.2</v>
      </c>
      <c r="Q77" s="5">
        <v>22610583</v>
      </c>
      <c r="R77" s="5">
        <v>24470850</v>
      </c>
      <c r="S77" s="5">
        <v>25487304</v>
      </c>
      <c r="T77" s="5">
        <v>27204944</v>
      </c>
      <c r="U77" s="18">
        <v>28841836</v>
      </c>
      <c r="V77" s="17">
        <v>31007414.04</v>
      </c>
      <c r="W77" s="24">
        <v>33175380.48</v>
      </c>
      <c r="X77" s="28">
        <v>34514539.6</v>
      </c>
    </row>
    <row r="78" spans="1:24" ht="12">
      <c r="A78">
        <v>63</v>
      </c>
      <c r="B78" s="1" t="s">
        <v>167</v>
      </c>
      <c r="C78" s="5">
        <v>372005</v>
      </c>
      <c r="D78" s="6">
        <v>388397</v>
      </c>
      <c r="E78" s="5">
        <v>376790</v>
      </c>
      <c r="F78" s="5">
        <v>397822</v>
      </c>
      <c r="G78" s="5">
        <v>463732</v>
      </c>
      <c r="H78" s="5">
        <v>529824</v>
      </c>
      <c r="I78" s="5">
        <v>580385</v>
      </c>
      <c r="J78" s="6">
        <v>642881</v>
      </c>
      <c r="K78" s="5">
        <v>706579</v>
      </c>
      <c r="L78" s="6">
        <v>767966</v>
      </c>
      <c r="M78" s="6">
        <v>797269.46</v>
      </c>
      <c r="N78" s="5">
        <v>772975</v>
      </c>
      <c r="O78" s="6">
        <v>804882.66</v>
      </c>
      <c r="P78" s="5">
        <v>837464</v>
      </c>
      <c r="Q78" s="5">
        <v>843668</v>
      </c>
      <c r="R78" s="5">
        <v>911371</v>
      </c>
      <c r="S78" s="5">
        <v>944866</v>
      </c>
      <c r="T78" s="5">
        <v>967138</v>
      </c>
      <c r="U78" s="18">
        <v>995638</v>
      </c>
      <c r="V78" s="17">
        <v>1070394.96</v>
      </c>
      <c r="W78" s="24">
        <v>1225179.04</v>
      </c>
      <c r="X78" s="28">
        <v>1332076.38</v>
      </c>
    </row>
    <row r="79" spans="1:24" ht="12">
      <c r="A79">
        <v>64</v>
      </c>
      <c r="B79" s="1" t="s">
        <v>168</v>
      </c>
      <c r="C79" s="5">
        <v>135889</v>
      </c>
      <c r="D79" s="6">
        <v>147299</v>
      </c>
      <c r="E79" s="5">
        <v>150406</v>
      </c>
      <c r="F79" s="5">
        <v>153524</v>
      </c>
      <c r="G79" s="5">
        <v>182133</v>
      </c>
      <c r="H79" s="5">
        <v>216394</v>
      </c>
      <c r="I79" s="5">
        <v>239189</v>
      </c>
      <c r="J79" s="6">
        <v>265547</v>
      </c>
      <c r="K79" s="5">
        <v>291078</v>
      </c>
      <c r="L79" s="6">
        <v>315661</v>
      </c>
      <c r="M79" s="6">
        <v>329268.26</v>
      </c>
      <c r="N79" s="5">
        <v>320818</v>
      </c>
      <c r="O79" s="6">
        <v>329506.14</v>
      </c>
      <c r="P79" s="5">
        <v>326860.46</v>
      </c>
      <c r="Q79" s="5">
        <v>290188</v>
      </c>
      <c r="R79" s="5">
        <v>316917</v>
      </c>
      <c r="S79" s="5">
        <v>329258</v>
      </c>
      <c r="T79" s="5">
        <v>389070</v>
      </c>
      <c r="U79" s="18">
        <v>439460</v>
      </c>
      <c r="V79" s="17">
        <v>472457.18</v>
      </c>
      <c r="W79" s="24">
        <v>501609.7</v>
      </c>
      <c r="X79" s="28">
        <v>519069.42</v>
      </c>
    </row>
    <row r="80" spans="1:24" ht="12">
      <c r="A80">
        <v>65</v>
      </c>
      <c r="B80" s="1" t="s">
        <v>169</v>
      </c>
      <c r="C80" s="5">
        <v>815513</v>
      </c>
      <c r="D80" s="6">
        <v>891107</v>
      </c>
      <c r="E80" s="5">
        <v>926313</v>
      </c>
      <c r="F80" s="5">
        <v>978701</v>
      </c>
      <c r="G80" s="5">
        <v>1153003</v>
      </c>
      <c r="H80" s="5">
        <v>1329954</v>
      </c>
      <c r="I80" s="5">
        <v>1459473</v>
      </c>
      <c r="J80" s="6">
        <v>1523857</v>
      </c>
      <c r="K80" s="5">
        <v>1605478</v>
      </c>
      <c r="L80" s="6">
        <v>1741184</v>
      </c>
      <c r="M80" s="6">
        <v>1826938.62</v>
      </c>
      <c r="N80" s="5">
        <v>1792517</v>
      </c>
      <c r="O80" s="6">
        <v>1846298.62</v>
      </c>
      <c r="P80" s="5">
        <v>2050153.56</v>
      </c>
      <c r="Q80" s="5">
        <v>2455606</v>
      </c>
      <c r="R80" s="5">
        <v>2634576</v>
      </c>
      <c r="S80" s="5">
        <v>2736084</v>
      </c>
      <c r="T80" s="5">
        <v>2940875</v>
      </c>
      <c r="U80" s="18">
        <v>3132455</v>
      </c>
      <c r="V80" s="17">
        <v>3367654.3</v>
      </c>
      <c r="W80" s="24">
        <v>3672685.48</v>
      </c>
      <c r="X80" s="28">
        <v>3871278.16</v>
      </c>
    </row>
    <row r="81" spans="1:24" ht="12">
      <c r="A81">
        <v>66</v>
      </c>
      <c r="B81" s="1" t="s">
        <v>170</v>
      </c>
      <c r="C81" s="5">
        <v>350102</v>
      </c>
      <c r="D81" s="6">
        <v>435789</v>
      </c>
      <c r="E81" s="5">
        <v>528753</v>
      </c>
      <c r="F81" s="5">
        <v>561109</v>
      </c>
      <c r="G81" s="5">
        <v>566590</v>
      </c>
      <c r="H81" s="5">
        <v>549384</v>
      </c>
      <c r="I81" s="5">
        <v>602804</v>
      </c>
      <c r="J81" s="6">
        <v>608224</v>
      </c>
      <c r="K81" s="5">
        <v>624389</v>
      </c>
      <c r="L81" s="6">
        <v>681730</v>
      </c>
      <c r="M81" s="6">
        <v>814431.81</v>
      </c>
      <c r="N81" s="5">
        <v>862986</v>
      </c>
      <c r="O81" s="6">
        <v>861893.3</v>
      </c>
      <c r="P81" s="5">
        <v>840434.54</v>
      </c>
      <c r="Q81" s="5">
        <v>731833</v>
      </c>
      <c r="R81" s="5">
        <v>804035</v>
      </c>
      <c r="S81" s="5">
        <v>832340</v>
      </c>
      <c r="T81" s="5">
        <v>820833</v>
      </c>
      <c r="U81" s="18">
        <v>821744</v>
      </c>
      <c r="V81" s="17">
        <v>883444.06</v>
      </c>
      <c r="W81" s="24">
        <v>1039568.7</v>
      </c>
      <c r="X81" s="28">
        <v>1149328.72</v>
      </c>
    </row>
    <row r="82" spans="1:24" ht="12">
      <c r="A82">
        <v>67</v>
      </c>
      <c r="B82" s="1" t="s">
        <v>171</v>
      </c>
      <c r="C82" s="5">
        <v>826807</v>
      </c>
      <c r="D82" s="6">
        <v>911540</v>
      </c>
      <c r="E82" s="5">
        <v>958680</v>
      </c>
      <c r="F82" s="5">
        <v>1024746</v>
      </c>
      <c r="G82" s="5">
        <v>1157245</v>
      </c>
      <c r="H82" s="5">
        <v>1270027</v>
      </c>
      <c r="I82" s="5">
        <v>1375193</v>
      </c>
      <c r="J82" s="6">
        <v>1466379</v>
      </c>
      <c r="K82" s="5">
        <v>1579164</v>
      </c>
      <c r="L82" s="6">
        <v>1677994</v>
      </c>
      <c r="M82" s="6">
        <v>1610779</v>
      </c>
      <c r="N82" s="5">
        <v>1494816</v>
      </c>
      <c r="O82" s="6">
        <v>1477689.92</v>
      </c>
      <c r="P82" s="5">
        <v>1530092.26</v>
      </c>
      <c r="Q82" s="5">
        <v>1630947</v>
      </c>
      <c r="R82" s="5">
        <v>1739389</v>
      </c>
      <c r="S82" s="5">
        <v>1791218</v>
      </c>
      <c r="T82" s="5">
        <v>1764493</v>
      </c>
      <c r="U82" s="18">
        <v>1764930</v>
      </c>
      <c r="V82" s="17">
        <v>1897448.92</v>
      </c>
      <c r="W82" s="24">
        <v>1852667.88</v>
      </c>
      <c r="X82" s="28">
        <v>1799954.44</v>
      </c>
    </row>
    <row r="83" spans="1:24" ht="12">
      <c r="A83">
        <v>68</v>
      </c>
      <c r="B83" s="1" t="s">
        <v>172</v>
      </c>
      <c r="C83" s="5">
        <v>838087</v>
      </c>
      <c r="D83" s="6">
        <v>876961</v>
      </c>
      <c r="E83" s="5">
        <v>854657</v>
      </c>
      <c r="F83" s="5">
        <v>903404</v>
      </c>
      <c r="G83" s="5">
        <v>1005278</v>
      </c>
      <c r="H83" s="5">
        <v>1095507</v>
      </c>
      <c r="I83" s="5">
        <v>1183366</v>
      </c>
      <c r="J83" s="6">
        <v>1239299</v>
      </c>
      <c r="K83" s="5">
        <v>1319273</v>
      </c>
      <c r="L83" s="6">
        <v>1412880</v>
      </c>
      <c r="M83" s="6">
        <v>1409990.94</v>
      </c>
      <c r="N83" s="5">
        <v>1341061</v>
      </c>
      <c r="O83" s="6">
        <v>1350274</v>
      </c>
      <c r="P83" s="5">
        <v>1427339</v>
      </c>
      <c r="Q83" s="5">
        <v>1564769</v>
      </c>
      <c r="R83" s="5">
        <v>1666259</v>
      </c>
      <c r="S83" s="5">
        <v>1715908</v>
      </c>
      <c r="T83" s="5">
        <v>1864997</v>
      </c>
      <c r="U83" s="18">
        <v>2001199</v>
      </c>
      <c r="V83" s="17">
        <v>2151458.12</v>
      </c>
      <c r="W83" s="24">
        <v>2330779.32</v>
      </c>
      <c r="X83" s="28">
        <v>2445626.18</v>
      </c>
    </row>
    <row r="84" spans="1:24" ht="12">
      <c r="A84">
        <v>69</v>
      </c>
      <c r="B84" s="1" t="s">
        <v>173</v>
      </c>
      <c r="C84" s="5">
        <v>335628</v>
      </c>
      <c r="D84" s="6">
        <v>371151</v>
      </c>
      <c r="E84" s="5">
        <v>393579</v>
      </c>
      <c r="F84" s="5">
        <v>412623</v>
      </c>
      <c r="G84" s="5">
        <v>456915</v>
      </c>
      <c r="H84" s="5">
        <v>498484</v>
      </c>
      <c r="I84" s="5">
        <v>546570</v>
      </c>
      <c r="J84" s="6">
        <v>592761</v>
      </c>
      <c r="K84" s="5">
        <v>641931</v>
      </c>
      <c r="L84" s="6">
        <v>687479</v>
      </c>
      <c r="M84" s="6">
        <v>688137.86</v>
      </c>
      <c r="N84" s="5">
        <v>655996</v>
      </c>
      <c r="O84" s="6">
        <v>655194.28</v>
      </c>
      <c r="P84" s="5">
        <v>691343.74</v>
      </c>
      <c r="Q84" s="5">
        <v>762903</v>
      </c>
      <c r="R84" s="5">
        <v>817318</v>
      </c>
      <c r="S84" s="5">
        <v>845476</v>
      </c>
      <c r="T84" s="5">
        <v>918217</v>
      </c>
      <c r="U84" s="18">
        <v>984769</v>
      </c>
      <c r="V84" s="17">
        <v>1058710.42</v>
      </c>
      <c r="W84" s="24">
        <v>1095204.64</v>
      </c>
      <c r="X84" s="28">
        <v>1112448.88</v>
      </c>
    </row>
    <row r="85" spans="1:24" ht="12">
      <c r="A85">
        <v>70</v>
      </c>
      <c r="B85" s="1" t="s">
        <v>115</v>
      </c>
      <c r="C85" s="5">
        <v>22528334</v>
      </c>
      <c r="D85" s="6">
        <v>26352549</v>
      </c>
      <c r="E85" s="5">
        <v>29738599</v>
      </c>
      <c r="F85" s="5">
        <v>32221309</v>
      </c>
      <c r="G85" s="5">
        <v>35544896</v>
      </c>
      <c r="H85" s="5">
        <v>37659730</v>
      </c>
      <c r="I85" s="5">
        <v>41799429</v>
      </c>
      <c r="J85" s="6">
        <v>46613459</v>
      </c>
      <c r="K85" s="5">
        <v>51150499</v>
      </c>
      <c r="L85" s="6">
        <v>55715212</v>
      </c>
      <c r="M85" s="6">
        <v>59118664.62</v>
      </c>
      <c r="N85" s="5">
        <v>58139136</v>
      </c>
      <c r="O85" s="6">
        <v>59898192.28</v>
      </c>
      <c r="P85" s="5">
        <v>63238728.18</v>
      </c>
      <c r="Q85" s="5">
        <v>67151356</v>
      </c>
      <c r="R85" s="5">
        <v>72475310</v>
      </c>
      <c r="S85" s="5">
        <v>75248211</v>
      </c>
      <c r="T85" s="5">
        <v>79901252</v>
      </c>
      <c r="U85" s="18">
        <v>84409011</v>
      </c>
      <c r="V85" s="17">
        <v>90746827.52</v>
      </c>
      <c r="W85" s="24">
        <v>98820479.94</v>
      </c>
      <c r="X85" s="28">
        <v>104051679.32</v>
      </c>
    </row>
    <row r="86" spans="1:24" ht="12">
      <c r="A86">
        <v>71</v>
      </c>
      <c r="B86" s="1" t="s">
        <v>174</v>
      </c>
      <c r="C86" s="5">
        <v>1352263</v>
      </c>
      <c r="D86" s="6">
        <v>1498909</v>
      </c>
      <c r="E86" s="5">
        <v>1582626</v>
      </c>
      <c r="F86" s="5">
        <v>1696562</v>
      </c>
      <c r="G86" s="5">
        <v>1996465</v>
      </c>
      <c r="H86" s="5">
        <v>2278023</v>
      </c>
      <c r="I86" s="5">
        <v>2518855</v>
      </c>
      <c r="J86" s="6">
        <v>2792147</v>
      </c>
      <c r="K86" s="5">
        <v>3056971</v>
      </c>
      <c r="L86" s="6">
        <v>3361574</v>
      </c>
      <c r="M86" s="6">
        <v>3600910.93</v>
      </c>
      <c r="N86" s="5">
        <v>3543357</v>
      </c>
      <c r="O86" s="6">
        <v>3631074.96</v>
      </c>
      <c r="P86" s="5">
        <v>3820205</v>
      </c>
      <c r="Q86" s="5">
        <v>4047943</v>
      </c>
      <c r="R86" s="5">
        <v>4358630</v>
      </c>
      <c r="S86" s="5">
        <v>4517669</v>
      </c>
      <c r="T86" s="5">
        <v>4775399</v>
      </c>
      <c r="U86" s="18">
        <v>5029223</v>
      </c>
      <c r="V86" s="17">
        <v>5406840.32</v>
      </c>
      <c r="W86" s="24">
        <v>5546505.84</v>
      </c>
      <c r="X86" s="28">
        <v>5593035.38</v>
      </c>
    </row>
    <row r="87" spans="1:24" ht="12">
      <c r="A87">
        <v>72</v>
      </c>
      <c r="B87" s="1" t="s">
        <v>175</v>
      </c>
      <c r="C87" s="5">
        <v>389050</v>
      </c>
      <c r="D87" s="6">
        <v>430256</v>
      </c>
      <c r="E87" s="5">
        <v>454504</v>
      </c>
      <c r="F87" s="5">
        <v>492245</v>
      </c>
      <c r="G87" s="5">
        <v>562655</v>
      </c>
      <c r="H87" s="5">
        <v>619342</v>
      </c>
      <c r="I87" s="5">
        <v>677878</v>
      </c>
      <c r="J87" s="6">
        <v>734663</v>
      </c>
      <c r="K87" s="5">
        <v>795917</v>
      </c>
      <c r="L87" s="6">
        <v>859892</v>
      </c>
      <c r="M87" s="6">
        <v>877002.23</v>
      </c>
      <c r="N87" s="5">
        <v>842672</v>
      </c>
      <c r="O87" s="6">
        <v>850083.58</v>
      </c>
      <c r="P87" s="5">
        <v>880511.18</v>
      </c>
      <c r="Q87" s="5">
        <v>913981</v>
      </c>
      <c r="R87" s="5">
        <v>985424</v>
      </c>
      <c r="S87" s="5">
        <v>1021489</v>
      </c>
      <c r="T87" s="5">
        <v>1035500</v>
      </c>
      <c r="U87" s="18">
        <v>1058485</v>
      </c>
      <c r="V87" s="17">
        <v>1137961.3</v>
      </c>
      <c r="W87" s="24">
        <v>1132659.38</v>
      </c>
      <c r="X87" s="28">
        <v>1117402.96</v>
      </c>
    </row>
    <row r="88" spans="1:24" ht="12">
      <c r="A88">
        <v>73</v>
      </c>
      <c r="B88" s="1" t="s">
        <v>176</v>
      </c>
      <c r="C88" s="5">
        <v>380054</v>
      </c>
      <c r="D88" s="6">
        <v>411396</v>
      </c>
      <c r="E88" s="5">
        <v>419194</v>
      </c>
      <c r="F88" s="5">
        <v>445645</v>
      </c>
      <c r="G88" s="5">
        <v>470635</v>
      </c>
      <c r="H88" s="5">
        <v>481682</v>
      </c>
      <c r="I88" s="5">
        <v>527473</v>
      </c>
      <c r="J88" s="6">
        <v>632887</v>
      </c>
      <c r="K88" s="5">
        <v>731269</v>
      </c>
      <c r="L88" s="6">
        <v>797444</v>
      </c>
      <c r="M88" s="6">
        <v>869100.06</v>
      </c>
      <c r="N88" s="5">
        <v>869991</v>
      </c>
      <c r="O88" s="6">
        <v>884447.74</v>
      </c>
      <c r="P88" s="5">
        <v>944569.94</v>
      </c>
      <c r="Q88" s="5">
        <v>1049671</v>
      </c>
      <c r="R88" s="5">
        <v>1145101</v>
      </c>
      <c r="S88" s="5">
        <v>1199691</v>
      </c>
      <c r="T88" s="5">
        <v>1356322</v>
      </c>
      <c r="U88" s="18">
        <v>1492275</v>
      </c>
      <c r="V88" s="17">
        <v>1604322.24</v>
      </c>
      <c r="W88" s="24">
        <v>1780569.36</v>
      </c>
      <c r="X88" s="28">
        <v>1898484.08</v>
      </c>
    </row>
    <row r="89" spans="1:24" ht="12">
      <c r="A89">
        <v>74</v>
      </c>
      <c r="B89" s="1" t="s">
        <v>117</v>
      </c>
      <c r="C89" s="5">
        <v>1192705</v>
      </c>
      <c r="D89" s="6">
        <v>1305845</v>
      </c>
      <c r="E89" s="5">
        <v>1365583</v>
      </c>
      <c r="F89" s="5">
        <v>1448610</v>
      </c>
      <c r="G89" s="5">
        <v>1678585</v>
      </c>
      <c r="H89" s="5">
        <v>1900651</v>
      </c>
      <c r="I89" s="5">
        <v>2083256</v>
      </c>
      <c r="J89" s="6">
        <v>2185699</v>
      </c>
      <c r="K89" s="5">
        <v>2312383</v>
      </c>
      <c r="L89" s="6">
        <v>2492529</v>
      </c>
      <c r="M89" s="6">
        <v>2679083.76</v>
      </c>
      <c r="N89" s="5">
        <v>2676168</v>
      </c>
      <c r="O89" s="6">
        <v>2673890.86</v>
      </c>
      <c r="P89" s="5">
        <v>2798323.74</v>
      </c>
      <c r="Q89" s="5">
        <v>3022514</v>
      </c>
      <c r="R89" s="5">
        <v>3262501</v>
      </c>
      <c r="S89" s="5">
        <v>3389784</v>
      </c>
      <c r="T89" s="5">
        <v>3649144</v>
      </c>
      <c r="U89" s="18">
        <v>3890879</v>
      </c>
      <c r="V89" s="17">
        <v>4183023.86</v>
      </c>
      <c r="W89" s="24">
        <v>4470207.06</v>
      </c>
      <c r="X89" s="28">
        <v>4646854.92</v>
      </c>
    </row>
    <row r="90" spans="1:24" ht="12">
      <c r="A90">
        <v>75</v>
      </c>
      <c r="B90" s="1" t="s">
        <v>177</v>
      </c>
      <c r="C90" s="5">
        <v>1403191</v>
      </c>
      <c r="D90" s="6">
        <v>1506027</v>
      </c>
      <c r="E90" s="5">
        <v>1528451</v>
      </c>
      <c r="F90" s="5">
        <v>1623990</v>
      </c>
      <c r="G90" s="5">
        <v>1939297</v>
      </c>
      <c r="H90" s="5">
        <v>2256711</v>
      </c>
      <c r="I90" s="5">
        <v>2478229</v>
      </c>
      <c r="J90" s="6">
        <v>2657534</v>
      </c>
      <c r="K90" s="5">
        <v>2853281</v>
      </c>
      <c r="L90" s="6">
        <v>3110924</v>
      </c>
      <c r="M90" s="6">
        <v>3325200.01</v>
      </c>
      <c r="N90" s="5">
        <v>3284881</v>
      </c>
      <c r="O90" s="6">
        <v>3427115.62</v>
      </c>
      <c r="P90" s="5">
        <v>3684085.9</v>
      </c>
      <c r="Q90" s="5">
        <v>4032380</v>
      </c>
      <c r="R90" s="5">
        <v>4340628</v>
      </c>
      <c r="S90" s="5">
        <v>4503657</v>
      </c>
      <c r="T90" s="5">
        <v>4984459</v>
      </c>
      <c r="U90" s="18">
        <v>5411506</v>
      </c>
      <c r="V90" s="17">
        <v>5817827.24</v>
      </c>
      <c r="W90" s="24">
        <v>6429023.98</v>
      </c>
      <c r="X90" s="28">
        <v>6835423.4</v>
      </c>
    </row>
    <row r="91" spans="1:24" ht="12">
      <c r="A91">
        <v>76</v>
      </c>
      <c r="B91" s="1" t="s">
        <v>178</v>
      </c>
      <c r="C91" s="5">
        <v>692739</v>
      </c>
      <c r="D91" s="6">
        <v>752609</v>
      </c>
      <c r="E91" s="5">
        <v>777294</v>
      </c>
      <c r="F91" s="5">
        <v>823442</v>
      </c>
      <c r="G91" s="5">
        <v>928469</v>
      </c>
      <c r="H91" s="5">
        <v>1024046</v>
      </c>
      <c r="I91" s="5">
        <v>1118959</v>
      </c>
      <c r="J91" s="6">
        <v>1148912</v>
      </c>
      <c r="K91" s="5">
        <v>1198099</v>
      </c>
      <c r="L91" s="6">
        <v>1271855</v>
      </c>
      <c r="M91" s="6">
        <v>1262598.11</v>
      </c>
      <c r="N91" s="5">
        <v>1203768</v>
      </c>
      <c r="O91" s="6">
        <v>1199101.24</v>
      </c>
      <c r="P91" s="5">
        <v>1220996.62</v>
      </c>
      <c r="Q91" s="5">
        <v>1231181</v>
      </c>
      <c r="R91" s="5">
        <v>1321927</v>
      </c>
      <c r="S91" s="5">
        <v>1364758</v>
      </c>
      <c r="T91" s="5">
        <v>1397902</v>
      </c>
      <c r="U91" s="18">
        <v>1439824</v>
      </c>
      <c r="V91" s="17">
        <v>1547932.24</v>
      </c>
      <c r="W91" s="24">
        <v>1686447.78</v>
      </c>
      <c r="X91" s="28">
        <v>1776285.34</v>
      </c>
    </row>
    <row r="92" spans="1:24" ht="12">
      <c r="A92">
        <v>77</v>
      </c>
      <c r="B92" s="1" t="s">
        <v>179</v>
      </c>
      <c r="C92" s="5">
        <v>714315</v>
      </c>
      <c r="D92" s="6">
        <v>815394</v>
      </c>
      <c r="E92" s="5">
        <v>894295</v>
      </c>
      <c r="F92" s="5">
        <v>974983</v>
      </c>
      <c r="G92" s="5">
        <v>1141469</v>
      </c>
      <c r="H92" s="5">
        <v>1281310</v>
      </c>
      <c r="I92" s="5">
        <v>1448197</v>
      </c>
      <c r="J92" s="6">
        <v>1752837</v>
      </c>
      <c r="K92" s="5">
        <v>2009934</v>
      </c>
      <c r="L92" s="6">
        <v>2207738</v>
      </c>
      <c r="M92" s="6">
        <v>2449069.89</v>
      </c>
      <c r="N92" s="5">
        <v>2469877</v>
      </c>
      <c r="O92" s="6">
        <v>2480570.48</v>
      </c>
      <c r="P92" s="5">
        <v>2649771.08</v>
      </c>
      <c r="Q92" s="5">
        <v>2990003</v>
      </c>
      <c r="R92" s="5">
        <v>3220658</v>
      </c>
      <c r="S92" s="5">
        <v>3346875</v>
      </c>
      <c r="T92" s="5">
        <v>3596366</v>
      </c>
      <c r="U92" s="18">
        <v>3829921</v>
      </c>
      <c r="V92" s="17">
        <v>4117489.54</v>
      </c>
      <c r="W92" s="24">
        <v>4359257.86</v>
      </c>
      <c r="X92" s="28">
        <v>4502087.96</v>
      </c>
    </row>
    <row r="93" spans="1:24" ht="12">
      <c r="A93">
        <v>78</v>
      </c>
      <c r="B93" s="1" t="s">
        <v>180</v>
      </c>
      <c r="C93" s="5">
        <v>453646</v>
      </c>
      <c r="D93" s="6">
        <v>449218</v>
      </c>
      <c r="E93" s="5">
        <v>399291</v>
      </c>
      <c r="F93" s="5">
        <v>424016</v>
      </c>
      <c r="G93" s="5">
        <v>513451</v>
      </c>
      <c r="H93" s="5">
        <v>605299</v>
      </c>
      <c r="I93" s="5">
        <v>668658</v>
      </c>
      <c r="J93" s="6">
        <v>679973</v>
      </c>
      <c r="K93" s="5">
        <v>699757</v>
      </c>
      <c r="L93" s="6">
        <v>758517</v>
      </c>
      <c r="M93" s="6">
        <v>756177.02</v>
      </c>
      <c r="N93" s="5">
        <v>712384</v>
      </c>
      <c r="O93" s="6">
        <v>728505.24</v>
      </c>
      <c r="P93" s="5">
        <v>790084.98</v>
      </c>
      <c r="Q93" s="5">
        <v>904436</v>
      </c>
      <c r="R93" s="5">
        <v>976100</v>
      </c>
      <c r="S93" s="5">
        <v>1016235</v>
      </c>
      <c r="T93" s="5">
        <v>1115127</v>
      </c>
      <c r="U93" s="18">
        <v>1204027</v>
      </c>
      <c r="V93" s="17">
        <v>1294431.02</v>
      </c>
      <c r="W93" s="24">
        <v>1400397.44</v>
      </c>
      <c r="X93" s="28">
        <v>1468036.26</v>
      </c>
    </row>
    <row r="94" spans="1:24" ht="12">
      <c r="A94">
        <v>79</v>
      </c>
      <c r="B94" s="1" t="s">
        <v>181</v>
      </c>
      <c r="C94" s="5">
        <v>522023</v>
      </c>
      <c r="D94" s="6">
        <v>571872</v>
      </c>
      <c r="E94" s="5">
        <v>600080</v>
      </c>
      <c r="F94" s="5">
        <v>617098</v>
      </c>
      <c r="G94" s="5">
        <v>715915</v>
      </c>
      <c r="H94" s="5">
        <v>828238</v>
      </c>
      <c r="I94" s="5">
        <v>905214</v>
      </c>
      <c r="J94" s="6">
        <v>952052</v>
      </c>
      <c r="K94" s="5">
        <v>1046387</v>
      </c>
      <c r="L94" s="6">
        <v>1113666</v>
      </c>
      <c r="M94" s="6">
        <v>1196237.02</v>
      </c>
      <c r="N94" s="5">
        <v>1204118</v>
      </c>
      <c r="O94" s="6">
        <v>1216350.62</v>
      </c>
      <c r="P94" s="5">
        <v>1300292.96</v>
      </c>
      <c r="Q94" s="5">
        <v>1459610</v>
      </c>
      <c r="R94" s="5">
        <v>1558046</v>
      </c>
      <c r="S94" s="5">
        <v>1608637</v>
      </c>
      <c r="T94" s="5">
        <v>1507456</v>
      </c>
      <c r="U94" s="18">
        <v>1447857</v>
      </c>
      <c r="V94" s="17">
        <v>1556568.54</v>
      </c>
      <c r="W94" s="24">
        <v>1573804.64</v>
      </c>
      <c r="X94" s="28">
        <v>1571519.86</v>
      </c>
    </row>
    <row r="95" spans="1:24" ht="12">
      <c r="A95">
        <v>80</v>
      </c>
      <c r="B95" s="1" t="s">
        <v>182</v>
      </c>
      <c r="C95" s="5">
        <v>400907</v>
      </c>
      <c r="D95" s="6">
        <v>403184</v>
      </c>
      <c r="E95" s="5">
        <v>366060</v>
      </c>
      <c r="F95" s="5">
        <v>387197</v>
      </c>
      <c r="G95" s="5">
        <v>472352</v>
      </c>
      <c r="H95" s="5">
        <v>561921</v>
      </c>
      <c r="I95" s="5">
        <v>620775</v>
      </c>
      <c r="J95" s="6">
        <v>691310</v>
      </c>
      <c r="K95" s="5">
        <v>759532</v>
      </c>
      <c r="L95" s="6">
        <v>823069</v>
      </c>
      <c r="M95" s="6">
        <v>848608</v>
      </c>
      <c r="N95" s="5">
        <v>826257</v>
      </c>
      <c r="O95" s="6">
        <v>856335.26</v>
      </c>
      <c r="P95" s="5">
        <v>911534.7</v>
      </c>
      <c r="Q95" s="5">
        <v>972393</v>
      </c>
      <c r="R95" s="5">
        <v>1068658</v>
      </c>
      <c r="S95" s="5">
        <v>1123506</v>
      </c>
      <c r="T95" s="5">
        <v>1252788</v>
      </c>
      <c r="U95" s="18">
        <v>1366580</v>
      </c>
      <c r="V95" s="17">
        <v>1469189.36</v>
      </c>
      <c r="W95" s="24">
        <v>1550635.52</v>
      </c>
      <c r="X95" s="28">
        <v>1597941.22</v>
      </c>
    </row>
    <row r="96" spans="1:24" ht="12">
      <c r="A96">
        <v>81</v>
      </c>
      <c r="B96" s="1" t="s">
        <v>183</v>
      </c>
      <c r="C96" s="5">
        <v>576138</v>
      </c>
      <c r="D96" s="6">
        <v>645109</v>
      </c>
      <c r="E96" s="5">
        <v>696466</v>
      </c>
      <c r="F96" s="5">
        <v>749738</v>
      </c>
      <c r="G96" s="5">
        <v>869409</v>
      </c>
      <c r="H96" s="5">
        <v>975150</v>
      </c>
      <c r="I96" s="5">
        <v>1036470</v>
      </c>
      <c r="J96" s="6">
        <v>1041294</v>
      </c>
      <c r="K96" s="5">
        <v>1084396</v>
      </c>
      <c r="L96" s="6">
        <v>1149371</v>
      </c>
      <c r="M96" s="6">
        <v>1181414.43</v>
      </c>
      <c r="N96" s="5">
        <v>1156836</v>
      </c>
      <c r="O96" s="6">
        <v>1148471.28</v>
      </c>
      <c r="P96" s="5">
        <v>1206566.58</v>
      </c>
      <c r="Q96" s="5">
        <v>1326617</v>
      </c>
      <c r="R96" s="5">
        <v>1451066</v>
      </c>
      <c r="S96" s="5">
        <v>1522382</v>
      </c>
      <c r="T96" s="5">
        <v>1475359</v>
      </c>
      <c r="U96" s="18">
        <v>1456835</v>
      </c>
      <c r="V96" s="17">
        <v>1566220.9</v>
      </c>
      <c r="W96" s="24">
        <v>1615577.54</v>
      </c>
      <c r="X96" s="28">
        <v>1637573.24</v>
      </c>
    </row>
    <row r="97" spans="1:24" ht="12">
      <c r="A97">
        <v>82</v>
      </c>
      <c r="B97" s="1" t="s">
        <v>184</v>
      </c>
      <c r="C97" s="5">
        <v>1296935</v>
      </c>
      <c r="D97" s="6">
        <v>1428694</v>
      </c>
      <c r="E97" s="5">
        <v>1506296</v>
      </c>
      <c r="F97" s="5">
        <v>1593358</v>
      </c>
      <c r="G97" s="5">
        <v>1721650</v>
      </c>
      <c r="H97" s="5">
        <v>1816401</v>
      </c>
      <c r="I97" s="5">
        <v>1974400</v>
      </c>
      <c r="J97" s="6">
        <v>2156668</v>
      </c>
      <c r="K97" s="5">
        <v>2356889</v>
      </c>
      <c r="L97" s="6">
        <v>2519653</v>
      </c>
      <c r="M97" s="6">
        <v>2469765.85</v>
      </c>
      <c r="N97" s="5">
        <v>2319625</v>
      </c>
      <c r="O97" s="6">
        <v>2331578.32</v>
      </c>
      <c r="P97" s="5">
        <v>2397680.68</v>
      </c>
      <c r="Q97" s="5">
        <v>2452891</v>
      </c>
      <c r="R97" s="5">
        <v>2700516</v>
      </c>
      <c r="S97" s="5">
        <v>3414303</v>
      </c>
      <c r="T97" s="5">
        <v>3499380</v>
      </c>
      <c r="U97" s="18">
        <v>3605938</v>
      </c>
      <c r="V97" s="17">
        <v>3876688</v>
      </c>
      <c r="W97" s="24">
        <v>4129143.56</v>
      </c>
      <c r="X97" s="28">
        <v>4282460.46</v>
      </c>
    </row>
    <row r="98" spans="1:24" ht="12">
      <c r="A98">
        <v>83</v>
      </c>
      <c r="B98" s="1" t="s">
        <v>185</v>
      </c>
      <c r="C98" s="5">
        <v>2016804</v>
      </c>
      <c r="D98" s="6">
        <v>2168957</v>
      </c>
      <c r="E98" s="5">
        <v>2197223</v>
      </c>
      <c r="F98" s="5">
        <v>2347476</v>
      </c>
      <c r="G98" s="5">
        <v>2794769</v>
      </c>
      <c r="H98" s="5">
        <v>3231360</v>
      </c>
      <c r="I98" s="5">
        <v>3555372</v>
      </c>
      <c r="J98" s="6">
        <v>3862377</v>
      </c>
      <c r="K98" s="5">
        <v>4180676</v>
      </c>
      <c r="L98" s="6">
        <v>4566260</v>
      </c>
      <c r="M98" s="6">
        <v>4833350.05</v>
      </c>
      <c r="N98" s="5">
        <v>4736617</v>
      </c>
      <c r="O98" s="6">
        <v>4873550.44</v>
      </c>
      <c r="P98" s="5">
        <v>5235925.44</v>
      </c>
      <c r="Q98" s="5">
        <v>5818975</v>
      </c>
      <c r="R98" s="5">
        <v>6298504</v>
      </c>
      <c r="S98" s="5">
        <v>6563711</v>
      </c>
      <c r="T98" s="5">
        <v>7211703</v>
      </c>
      <c r="U98" s="18">
        <v>7793099</v>
      </c>
      <c r="V98" s="17">
        <v>8378240.22</v>
      </c>
      <c r="W98" s="24">
        <v>9593551.84</v>
      </c>
      <c r="X98" s="28">
        <v>10433130.56</v>
      </c>
    </row>
    <row r="99" spans="1:24" ht="12">
      <c r="A99">
        <v>84</v>
      </c>
      <c r="B99" s="1" t="s">
        <v>186</v>
      </c>
      <c r="C99" s="5">
        <v>5966256</v>
      </c>
      <c r="D99" s="6">
        <v>6584890</v>
      </c>
      <c r="E99" s="5">
        <v>6944579</v>
      </c>
      <c r="F99" s="5">
        <v>7479746</v>
      </c>
      <c r="G99" s="5">
        <v>8776494</v>
      </c>
      <c r="H99" s="5">
        <v>9954600</v>
      </c>
      <c r="I99" s="5">
        <v>10955761</v>
      </c>
      <c r="J99" s="6">
        <v>11822798</v>
      </c>
      <c r="K99" s="5">
        <v>12736296</v>
      </c>
      <c r="L99" s="6">
        <v>13779301</v>
      </c>
      <c r="M99" s="6">
        <v>14471757.77</v>
      </c>
      <c r="N99" s="5">
        <v>14191638</v>
      </c>
      <c r="O99" s="6">
        <v>14559803.04</v>
      </c>
      <c r="P99" s="5">
        <v>15449464</v>
      </c>
      <c r="Q99" s="5">
        <v>16707059</v>
      </c>
      <c r="R99" s="5">
        <v>17978996</v>
      </c>
      <c r="S99" s="5">
        <v>18642060</v>
      </c>
      <c r="T99" s="5">
        <v>20971388</v>
      </c>
      <c r="U99" s="18">
        <v>23002683</v>
      </c>
      <c r="V99" s="17">
        <v>24729830.08</v>
      </c>
      <c r="W99" s="24">
        <v>27058537.44</v>
      </c>
      <c r="X99" s="28">
        <v>28581295.2</v>
      </c>
    </row>
    <row r="100" spans="1:24" ht="12">
      <c r="A100">
        <v>85</v>
      </c>
      <c r="B100" s="1" t="s">
        <v>187</v>
      </c>
      <c r="C100" s="5">
        <v>2197747</v>
      </c>
      <c r="D100" s="6">
        <v>2424608</v>
      </c>
      <c r="E100" s="5">
        <v>2558265</v>
      </c>
      <c r="F100" s="5">
        <v>2687825</v>
      </c>
      <c r="G100" s="5">
        <v>3020068</v>
      </c>
      <c r="H100" s="5">
        <v>3339430</v>
      </c>
      <c r="I100" s="5">
        <v>3655973</v>
      </c>
      <c r="J100" s="6">
        <v>3816218</v>
      </c>
      <c r="K100" s="5">
        <v>4024741</v>
      </c>
      <c r="L100" s="6">
        <v>4345319</v>
      </c>
      <c r="M100" s="6">
        <v>4390845.46</v>
      </c>
      <c r="N100" s="5">
        <v>4191647</v>
      </c>
      <c r="O100" s="6">
        <v>4204341.32</v>
      </c>
      <c r="P100" s="5">
        <v>4362673.52</v>
      </c>
      <c r="Q100" s="5">
        <v>4585478</v>
      </c>
      <c r="R100" s="5">
        <v>4924595</v>
      </c>
      <c r="S100" s="5">
        <v>5093433</v>
      </c>
      <c r="T100" s="5">
        <v>5228095</v>
      </c>
      <c r="U100" s="18">
        <v>5393078</v>
      </c>
      <c r="V100" s="17">
        <v>5798014.58</v>
      </c>
      <c r="W100" s="24">
        <v>6098963.68</v>
      </c>
      <c r="X100" s="28">
        <v>6270116.6</v>
      </c>
    </row>
    <row r="101" spans="1:24" ht="12">
      <c r="A101">
        <v>86</v>
      </c>
      <c r="B101" s="1" t="s">
        <v>188</v>
      </c>
      <c r="C101" s="5">
        <v>80274</v>
      </c>
      <c r="D101" s="6">
        <v>86760</v>
      </c>
      <c r="E101" s="5">
        <v>87058</v>
      </c>
      <c r="F101" s="5">
        <v>91621</v>
      </c>
      <c r="G101" s="5">
        <v>107733</v>
      </c>
      <c r="H101" s="5">
        <v>124370</v>
      </c>
      <c r="I101" s="5">
        <v>135451</v>
      </c>
      <c r="J101" s="6">
        <v>137618</v>
      </c>
      <c r="K101" s="5">
        <v>142615</v>
      </c>
      <c r="L101" s="6">
        <v>149877</v>
      </c>
      <c r="M101" s="6">
        <v>161313.03</v>
      </c>
      <c r="N101" s="5">
        <v>163911</v>
      </c>
      <c r="O101" s="6">
        <v>166056.92</v>
      </c>
      <c r="P101" s="5">
        <v>172318.68</v>
      </c>
      <c r="Q101" s="5">
        <v>178728</v>
      </c>
      <c r="R101" s="5">
        <v>190903</v>
      </c>
      <c r="S101" s="5">
        <v>196592</v>
      </c>
      <c r="T101" s="5">
        <v>210960</v>
      </c>
      <c r="U101" s="18">
        <v>224456</v>
      </c>
      <c r="V101" s="17">
        <v>241308.7</v>
      </c>
      <c r="W101" s="24">
        <v>238160.06</v>
      </c>
      <c r="X101" s="28">
        <v>233388.58</v>
      </c>
    </row>
    <row r="102" spans="1:24" ht="12">
      <c r="A102">
        <v>87</v>
      </c>
      <c r="B102" s="1" t="s">
        <v>189</v>
      </c>
      <c r="C102" s="5">
        <v>898881</v>
      </c>
      <c r="D102" s="6">
        <v>953477</v>
      </c>
      <c r="E102" s="5">
        <v>950198</v>
      </c>
      <c r="F102" s="5">
        <v>1023230</v>
      </c>
      <c r="G102" s="5">
        <v>1180224</v>
      </c>
      <c r="H102" s="5">
        <v>1316414</v>
      </c>
      <c r="I102" s="5">
        <v>1459746</v>
      </c>
      <c r="J102" s="6">
        <v>1578002</v>
      </c>
      <c r="K102" s="5">
        <v>1695790</v>
      </c>
      <c r="L102" s="6">
        <v>1842905</v>
      </c>
      <c r="M102" s="6">
        <v>1879054.41</v>
      </c>
      <c r="N102" s="5">
        <v>1797771</v>
      </c>
      <c r="O102" s="6">
        <v>1804430.22</v>
      </c>
      <c r="P102" s="5">
        <v>1957660.98</v>
      </c>
      <c r="Q102" s="5">
        <v>2292160</v>
      </c>
      <c r="R102" s="5">
        <v>2470811</v>
      </c>
      <c r="S102" s="5">
        <v>2572330</v>
      </c>
      <c r="T102" s="5">
        <v>2655256</v>
      </c>
      <c r="U102" s="18">
        <v>2750172</v>
      </c>
      <c r="V102" s="17">
        <v>2956667.34</v>
      </c>
      <c r="W102" s="24">
        <v>3210660.6</v>
      </c>
      <c r="X102" s="28">
        <v>3374226.6</v>
      </c>
    </row>
    <row r="103" spans="1:20" ht="12">
      <c r="A103">
        <v>88</v>
      </c>
      <c r="B103" s="1" t="s">
        <v>190</v>
      </c>
      <c r="C103" s="3" t="s">
        <v>105</v>
      </c>
      <c r="D103" s="4" t="s">
        <v>105</v>
      </c>
      <c r="E103" s="3" t="s">
        <v>105</v>
      </c>
      <c r="F103" s="3" t="s">
        <v>105</v>
      </c>
      <c r="G103" s="3" t="s">
        <v>105</v>
      </c>
      <c r="H103" s="3" t="s">
        <v>105</v>
      </c>
      <c r="I103" s="3" t="s">
        <v>105</v>
      </c>
      <c r="J103" s="4" t="s">
        <v>105</v>
      </c>
      <c r="K103" s="3" t="s">
        <v>105</v>
      </c>
      <c r="L103" s="4" t="s">
        <v>105</v>
      </c>
      <c r="M103" s="4" t="s">
        <v>105</v>
      </c>
      <c r="N103" s="3" t="s">
        <v>105</v>
      </c>
      <c r="O103" s="3" t="s">
        <v>105</v>
      </c>
      <c r="P103" s="3" t="s">
        <v>105</v>
      </c>
      <c r="Q103" s="3" t="s">
        <v>105</v>
      </c>
      <c r="R103" s="3" t="s">
        <v>105</v>
      </c>
      <c r="S103" s="3" t="s">
        <v>105</v>
      </c>
      <c r="T103" s="3" t="s">
        <v>105</v>
      </c>
    </row>
    <row r="104" spans="1:24" ht="12">
      <c r="A104">
        <v>89</v>
      </c>
      <c r="B104" s="1" t="s">
        <v>192</v>
      </c>
      <c r="C104" s="5">
        <v>238221</v>
      </c>
      <c r="D104" s="6">
        <v>261927</v>
      </c>
      <c r="E104" s="5">
        <v>274677</v>
      </c>
      <c r="F104" s="5">
        <v>295259</v>
      </c>
      <c r="G104" s="5">
        <v>366865</v>
      </c>
      <c r="H104" s="5">
        <v>439057</v>
      </c>
      <c r="I104" s="5">
        <v>478173</v>
      </c>
      <c r="J104" s="6">
        <v>453749</v>
      </c>
      <c r="K104" s="5">
        <v>444739</v>
      </c>
      <c r="L104" s="6">
        <v>476295</v>
      </c>
      <c r="M104" s="6">
        <v>471604.91</v>
      </c>
      <c r="N104" s="5">
        <v>445853</v>
      </c>
      <c r="O104" s="6">
        <v>449539.38</v>
      </c>
      <c r="P104" s="5">
        <v>450728.96</v>
      </c>
      <c r="Q104" s="5">
        <v>427226</v>
      </c>
      <c r="R104" s="5">
        <v>458763</v>
      </c>
      <c r="S104" s="5">
        <v>472433</v>
      </c>
      <c r="T104" s="5">
        <v>468015</v>
      </c>
      <c r="U104" s="18">
        <v>470175</v>
      </c>
      <c r="V104" s="17">
        <v>505478.32</v>
      </c>
      <c r="W104" s="24">
        <v>553283.46</v>
      </c>
      <c r="X104" s="28">
        <v>584572.36</v>
      </c>
    </row>
    <row r="105" spans="1:24" ht="12">
      <c r="A105">
        <v>90</v>
      </c>
      <c r="B105" s="1" t="s">
        <v>191</v>
      </c>
      <c r="C105" s="5">
        <v>418888</v>
      </c>
      <c r="D105" s="6">
        <v>448274</v>
      </c>
      <c r="E105" s="5">
        <v>453464</v>
      </c>
      <c r="F105" s="5">
        <v>477371</v>
      </c>
      <c r="G105" s="5">
        <v>544929</v>
      </c>
      <c r="H105" s="5">
        <v>611318</v>
      </c>
      <c r="I105" s="5">
        <v>676649</v>
      </c>
      <c r="J105" s="6">
        <v>800524</v>
      </c>
      <c r="K105" s="5">
        <v>913193</v>
      </c>
      <c r="L105" s="6">
        <v>986382</v>
      </c>
      <c r="M105" s="6">
        <v>1028914</v>
      </c>
      <c r="N105" s="5">
        <v>1005183</v>
      </c>
      <c r="O105" s="6">
        <v>1036551.28</v>
      </c>
      <c r="P105" s="5">
        <v>1159165.98</v>
      </c>
      <c r="Q105" s="5">
        <v>1408075</v>
      </c>
      <c r="R105" s="5">
        <v>1509709</v>
      </c>
      <c r="S105" s="5">
        <v>1567917</v>
      </c>
      <c r="T105" s="5">
        <v>1573935</v>
      </c>
      <c r="U105" s="18">
        <v>1597179</v>
      </c>
      <c r="V105" s="17">
        <v>1717102.36</v>
      </c>
      <c r="W105" s="24">
        <v>1854272.3</v>
      </c>
      <c r="X105" s="28">
        <v>1941418.74</v>
      </c>
    </row>
    <row r="106" spans="1:24" ht="12">
      <c r="A106">
        <v>91</v>
      </c>
      <c r="B106" s="1" t="s">
        <v>193</v>
      </c>
      <c r="C106" s="5">
        <v>222858</v>
      </c>
      <c r="D106" s="6">
        <v>283559</v>
      </c>
      <c r="E106" s="5">
        <v>315080</v>
      </c>
      <c r="F106" s="5">
        <v>338808</v>
      </c>
      <c r="G106" s="5">
        <v>390727</v>
      </c>
      <c r="H106" s="5">
        <v>415493</v>
      </c>
      <c r="I106" s="5">
        <v>452507</v>
      </c>
      <c r="J106" s="6">
        <v>472950</v>
      </c>
      <c r="K106" s="5">
        <v>500616</v>
      </c>
      <c r="L106" s="6">
        <v>554492</v>
      </c>
      <c r="M106" s="6">
        <v>583682.17</v>
      </c>
      <c r="N106" s="5">
        <v>573690</v>
      </c>
      <c r="O106" s="6">
        <v>583388.35</v>
      </c>
      <c r="P106" s="5">
        <v>640036.9</v>
      </c>
      <c r="Q106" s="5">
        <v>741785</v>
      </c>
      <c r="R106" s="5">
        <v>814944</v>
      </c>
      <c r="S106" s="5">
        <v>848103</v>
      </c>
      <c r="T106" s="5">
        <v>866174</v>
      </c>
      <c r="U106" s="18">
        <v>890262</v>
      </c>
      <c r="V106" s="17">
        <v>957107.37</v>
      </c>
      <c r="W106" s="24">
        <v>1077084.97</v>
      </c>
      <c r="X106" s="28">
        <v>1158686.37</v>
      </c>
    </row>
    <row r="107" spans="1:24" ht="12">
      <c r="A107">
        <v>92</v>
      </c>
      <c r="B107" s="1" t="s">
        <v>194</v>
      </c>
      <c r="C107" s="5">
        <v>352349</v>
      </c>
      <c r="D107" s="6">
        <v>358878</v>
      </c>
      <c r="E107" s="5">
        <v>334212</v>
      </c>
      <c r="F107" s="5">
        <v>353553</v>
      </c>
      <c r="G107" s="5">
        <v>387153</v>
      </c>
      <c r="H107" s="5">
        <v>414483</v>
      </c>
      <c r="I107" s="5">
        <v>456523</v>
      </c>
      <c r="J107" s="6">
        <v>502760</v>
      </c>
      <c r="K107" s="5">
        <v>549020</v>
      </c>
      <c r="L107" s="6">
        <v>593512</v>
      </c>
      <c r="M107" s="6">
        <v>688040.98</v>
      </c>
      <c r="N107" s="5">
        <v>722378</v>
      </c>
      <c r="O107" s="6">
        <v>724544.84</v>
      </c>
      <c r="P107" s="5">
        <v>752719.5</v>
      </c>
      <c r="Q107" s="5">
        <v>790721</v>
      </c>
      <c r="R107" s="5">
        <v>848458</v>
      </c>
      <c r="S107" s="5">
        <v>877000</v>
      </c>
      <c r="T107" s="5">
        <v>806301</v>
      </c>
      <c r="U107" s="18">
        <v>761731</v>
      </c>
      <c r="V107" s="17">
        <v>818925.74</v>
      </c>
      <c r="W107" s="24">
        <v>953160.82</v>
      </c>
      <c r="X107" s="28">
        <v>1046945.96</v>
      </c>
    </row>
    <row r="108" spans="1:24" ht="12">
      <c r="A108">
        <v>93</v>
      </c>
      <c r="B108" s="1" t="s">
        <v>195</v>
      </c>
      <c r="C108" s="5">
        <v>941656</v>
      </c>
      <c r="D108" s="6">
        <v>1069758</v>
      </c>
      <c r="E108" s="5">
        <v>1175891</v>
      </c>
      <c r="F108" s="5">
        <v>1258574</v>
      </c>
      <c r="G108" s="5">
        <v>1481198</v>
      </c>
      <c r="H108" s="5">
        <v>1692032</v>
      </c>
      <c r="I108" s="5">
        <v>1846779</v>
      </c>
      <c r="J108" s="6">
        <v>2081376</v>
      </c>
      <c r="K108" s="5">
        <v>2317580</v>
      </c>
      <c r="L108" s="6">
        <v>2477198</v>
      </c>
      <c r="M108" s="6">
        <v>2519163.44</v>
      </c>
      <c r="N108" s="5">
        <v>2433452</v>
      </c>
      <c r="O108" s="6">
        <v>2426694.66</v>
      </c>
      <c r="P108" s="5">
        <v>2507746.36</v>
      </c>
      <c r="Q108" s="5">
        <v>2627479</v>
      </c>
      <c r="R108" s="5">
        <v>2804877</v>
      </c>
      <c r="S108" s="5">
        <v>2888453</v>
      </c>
      <c r="T108" s="5">
        <v>2643312</v>
      </c>
      <c r="U108" s="18">
        <v>2486968</v>
      </c>
      <c r="V108" s="17">
        <v>2673701.12</v>
      </c>
      <c r="W108" s="24">
        <v>2581568.56</v>
      </c>
      <c r="X108" s="28">
        <v>2485258.22</v>
      </c>
    </row>
    <row r="109" spans="1:24" ht="12">
      <c r="A109">
        <v>94</v>
      </c>
      <c r="B109" s="1" t="s">
        <v>196</v>
      </c>
      <c r="C109" s="5">
        <v>2434318</v>
      </c>
      <c r="D109" s="6">
        <v>2628179</v>
      </c>
      <c r="E109" s="5">
        <v>2682190</v>
      </c>
      <c r="F109" s="5">
        <v>2861969</v>
      </c>
      <c r="G109" s="5">
        <v>3310856</v>
      </c>
      <c r="H109" s="5">
        <v>3727584</v>
      </c>
      <c r="I109" s="5">
        <v>4150133</v>
      </c>
      <c r="J109" s="6">
        <v>4587685</v>
      </c>
      <c r="K109" s="5">
        <v>4997384</v>
      </c>
      <c r="L109" s="6">
        <v>5510397</v>
      </c>
      <c r="M109" s="6">
        <v>5995180</v>
      </c>
      <c r="N109" s="5">
        <v>5953343</v>
      </c>
      <c r="O109" s="6">
        <v>6235207.3</v>
      </c>
      <c r="P109" s="5">
        <v>6747403</v>
      </c>
      <c r="Q109" s="5">
        <f>+7473455</f>
        <v>7473455</v>
      </c>
      <c r="R109" s="5">
        <v>8184065</v>
      </c>
      <c r="S109" s="5">
        <v>8595305</v>
      </c>
      <c r="T109" s="5">
        <v>10548155</v>
      </c>
      <c r="U109" s="18">
        <v>12167856</v>
      </c>
      <c r="V109" s="17">
        <v>13081475.08</v>
      </c>
      <c r="W109" s="24">
        <v>16387899.34</v>
      </c>
      <c r="X109" s="28">
        <v>18767965.52</v>
      </c>
    </row>
    <row r="110" spans="1:24" ht="12">
      <c r="A110">
        <v>95</v>
      </c>
      <c r="B110" s="1" t="s">
        <v>197</v>
      </c>
      <c r="C110" s="5">
        <v>643703</v>
      </c>
      <c r="D110" s="6">
        <v>730897</v>
      </c>
      <c r="E110" s="5">
        <v>798063</v>
      </c>
      <c r="F110" s="5">
        <v>845132</v>
      </c>
      <c r="G110" s="5">
        <v>1001257</v>
      </c>
      <c r="H110" s="5">
        <v>1159196</v>
      </c>
      <c r="I110" s="5">
        <v>1274461</v>
      </c>
      <c r="J110" s="6">
        <v>1363799</v>
      </c>
      <c r="K110" s="5">
        <v>1461239</v>
      </c>
      <c r="L110" s="6">
        <v>1590103</v>
      </c>
      <c r="M110" s="6">
        <v>1659135</v>
      </c>
      <c r="N110" s="5">
        <v>1613196</v>
      </c>
      <c r="O110" s="6">
        <v>1639586.28</v>
      </c>
      <c r="P110" s="5">
        <v>1732835</v>
      </c>
      <c r="Q110" s="5">
        <v>1876989</v>
      </c>
      <c r="R110" s="5">
        <v>2032426</v>
      </c>
      <c r="S110" s="5">
        <v>2116535</v>
      </c>
      <c r="T110" s="5">
        <v>2170743</v>
      </c>
      <c r="U110" s="18">
        <v>2237940</v>
      </c>
      <c r="V110" s="17">
        <v>2405975.36</v>
      </c>
      <c r="W110" s="24">
        <v>2749026.2</v>
      </c>
      <c r="X110" s="28">
        <v>2985612.54</v>
      </c>
    </row>
    <row r="111" spans="1:24" ht="12">
      <c r="A111">
        <v>96</v>
      </c>
      <c r="B111" s="1" t="s">
        <v>198</v>
      </c>
      <c r="C111" s="5">
        <v>478340</v>
      </c>
      <c r="D111" s="6">
        <v>520088</v>
      </c>
      <c r="E111" s="5">
        <v>537234</v>
      </c>
      <c r="F111" s="5">
        <v>571379</v>
      </c>
      <c r="G111" s="5">
        <v>633625</v>
      </c>
      <c r="H111" s="5">
        <v>684786</v>
      </c>
      <c r="I111" s="5">
        <v>749473</v>
      </c>
      <c r="J111" s="6">
        <v>780170</v>
      </c>
      <c r="K111" s="5">
        <v>821256</v>
      </c>
      <c r="L111" s="6">
        <v>879527</v>
      </c>
      <c r="M111" s="6">
        <v>902045.22</v>
      </c>
      <c r="N111" s="5">
        <v>875595</v>
      </c>
      <c r="O111" s="6">
        <v>868746.06</v>
      </c>
      <c r="P111" s="5">
        <v>942205.74</v>
      </c>
      <c r="Q111" s="5">
        <v>1116921</v>
      </c>
      <c r="R111" s="5">
        <v>1196751</v>
      </c>
      <c r="S111" s="5">
        <v>1241286</v>
      </c>
      <c r="T111" s="5">
        <v>1203278</v>
      </c>
      <c r="U111" s="18">
        <v>1188431</v>
      </c>
      <c r="V111" s="17">
        <v>1277666.42</v>
      </c>
      <c r="W111" s="24">
        <v>1341120.24</v>
      </c>
      <c r="X111" s="28">
        <v>1376662.4</v>
      </c>
    </row>
    <row r="112" spans="1:24" ht="12">
      <c r="A112">
        <v>97</v>
      </c>
      <c r="B112" s="1" t="s">
        <v>199</v>
      </c>
      <c r="C112" s="5">
        <v>417748</v>
      </c>
      <c r="D112" s="6">
        <v>449604</v>
      </c>
      <c r="E112" s="5">
        <v>458484</v>
      </c>
      <c r="F112" s="5">
        <v>482263</v>
      </c>
      <c r="G112" s="5">
        <v>544738</v>
      </c>
      <c r="H112" s="5">
        <v>605050</v>
      </c>
      <c r="I112" s="5">
        <v>666464</v>
      </c>
      <c r="J112" s="6">
        <v>707685</v>
      </c>
      <c r="K112" s="5">
        <v>753360</v>
      </c>
      <c r="L112" s="6">
        <v>814494</v>
      </c>
      <c r="M112" s="6">
        <v>840549.05</v>
      </c>
      <c r="N112" s="5">
        <v>814303</v>
      </c>
      <c r="O112" s="6">
        <v>840707.5</v>
      </c>
      <c r="P112" s="5">
        <v>891543.3</v>
      </c>
      <c r="Q112" s="5">
        <v>955073</v>
      </c>
      <c r="R112" s="5">
        <v>1023278</v>
      </c>
      <c r="S112" s="5">
        <v>1057392</v>
      </c>
      <c r="T112" s="5">
        <v>1098820</v>
      </c>
      <c r="U112" s="18">
        <v>1143542</v>
      </c>
      <c r="V112" s="17">
        <v>1229404.64</v>
      </c>
      <c r="W112" s="24">
        <v>1259001.04</v>
      </c>
      <c r="X112" s="28">
        <v>1269325.68</v>
      </c>
    </row>
    <row r="113" spans="1:24" ht="12">
      <c r="A113">
        <v>98</v>
      </c>
      <c r="B113" s="1" t="s">
        <v>200</v>
      </c>
      <c r="C113" s="5">
        <v>263913</v>
      </c>
      <c r="D113" s="6">
        <v>295303</v>
      </c>
      <c r="E113" s="5">
        <v>316388</v>
      </c>
      <c r="F113" s="5">
        <v>337863</v>
      </c>
      <c r="G113" s="5">
        <v>369965</v>
      </c>
      <c r="H113" s="5">
        <v>393169</v>
      </c>
      <c r="I113" s="5">
        <v>431236</v>
      </c>
      <c r="J113" s="6">
        <v>465941</v>
      </c>
      <c r="K113" s="5">
        <v>503214</v>
      </c>
      <c r="L113" s="6">
        <v>545349</v>
      </c>
      <c r="M113" s="6">
        <v>524323.26</v>
      </c>
      <c r="N113" s="5">
        <v>479826</v>
      </c>
      <c r="O113" s="6">
        <v>476771.24</v>
      </c>
      <c r="P113" s="5">
        <v>497774.4</v>
      </c>
      <c r="Q113" s="5">
        <v>538657</v>
      </c>
      <c r="R113" s="5">
        <v>577974</v>
      </c>
      <c r="S113" s="5">
        <v>598094</v>
      </c>
      <c r="T113" s="5">
        <v>674748</v>
      </c>
      <c r="U113" s="18">
        <v>741412</v>
      </c>
      <c r="V113" s="17">
        <v>797080.94</v>
      </c>
      <c r="W113" s="24">
        <v>823752.78</v>
      </c>
      <c r="X113" s="28">
        <v>836125.62</v>
      </c>
    </row>
    <row r="114" spans="1:24" ht="12">
      <c r="A114">
        <v>99</v>
      </c>
      <c r="B114" s="1" t="s">
        <v>201</v>
      </c>
      <c r="C114" s="5">
        <v>1138982</v>
      </c>
      <c r="D114" s="6">
        <v>1224899</v>
      </c>
      <c r="E114" s="5">
        <v>1246854</v>
      </c>
      <c r="F114" s="5">
        <v>1301964</v>
      </c>
      <c r="G114" s="5">
        <v>1462933</v>
      </c>
      <c r="H114" s="5">
        <v>1625082</v>
      </c>
      <c r="I114" s="5">
        <v>1783932</v>
      </c>
      <c r="J114" s="6">
        <v>1882744</v>
      </c>
      <c r="K114" s="5">
        <v>1998889</v>
      </c>
      <c r="L114" s="6">
        <v>2144468</v>
      </c>
      <c r="M114" s="6">
        <v>2306484.91</v>
      </c>
      <c r="N114" s="5">
        <v>2311920</v>
      </c>
      <c r="O114" s="6">
        <v>2321927.98</v>
      </c>
      <c r="P114" s="5">
        <v>2459875.02</v>
      </c>
      <c r="Q114" s="5">
        <v>2721224</v>
      </c>
      <c r="R114" s="5">
        <v>2913489</v>
      </c>
      <c r="S114" s="5">
        <v>3012801</v>
      </c>
      <c r="T114" s="5">
        <v>2973111</v>
      </c>
      <c r="U114" s="18">
        <v>2977935</v>
      </c>
      <c r="V114" s="17">
        <v>3201532.28</v>
      </c>
      <c r="W114" s="24">
        <v>3128348.28</v>
      </c>
      <c r="X114" s="28">
        <v>3041207.46</v>
      </c>
    </row>
    <row r="115" spans="1:24" ht="12">
      <c r="A115">
        <v>100</v>
      </c>
      <c r="B115" s="1" t="s">
        <v>202</v>
      </c>
      <c r="C115" s="5">
        <v>245983</v>
      </c>
      <c r="D115" s="6">
        <v>269084</v>
      </c>
      <c r="E115" s="5">
        <v>281252</v>
      </c>
      <c r="F115" s="5">
        <v>302125</v>
      </c>
      <c r="G115" s="5">
        <v>338725</v>
      </c>
      <c r="H115" s="5">
        <v>367593</v>
      </c>
      <c r="I115" s="5">
        <v>406256</v>
      </c>
      <c r="J115" s="6">
        <v>429033</v>
      </c>
      <c r="K115" s="5">
        <v>454160</v>
      </c>
      <c r="L115" s="6">
        <v>489242</v>
      </c>
      <c r="M115" s="6">
        <v>498626.96</v>
      </c>
      <c r="N115" s="5">
        <v>479826</v>
      </c>
      <c r="O115" s="6">
        <v>483341.92</v>
      </c>
      <c r="P115" s="5">
        <v>527089.64</v>
      </c>
      <c r="Q115" s="5">
        <v>621644</v>
      </c>
      <c r="R115" s="5">
        <v>663683</v>
      </c>
      <c r="S115" s="5">
        <v>686539</v>
      </c>
      <c r="T115" s="5">
        <v>746074</v>
      </c>
      <c r="U115" s="18">
        <v>800480</v>
      </c>
      <c r="V115" s="17">
        <v>860583.28</v>
      </c>
      <c r="W115" s="24">
        <v>964483.14</v>
      </c>
      <c r="X115" s="28">
        <v>1034836.22</v>
      </c>
    </row>
    <row r="116" spans="1:24" ht="12">
      <c r="A116">
        <v>101</v>
      </c>
      <c r="B116" s="1" t="s">
        <v>203</v>
      </c>
      <c r="C116" s="5">
        <v>1800810</v>
      </c>
      <c r="D116" s="6">
        <v>1973653</v>
      </c>
      <c r="E116" s="5">
        <v>2052877</v>
      </c>
      <c r="F116" s="5">
        <v>2204751</v>
      </c>
      <c r="G116" s="5">
        <v>2538933</v>
      </c>
      <c r="H116" s="5">
        <v>2832672</v>
      </c>
      <c r="I116" s="5">
        <v>3087770</v>
      </c>
      <c r="J116" s="6">
        <v>3335954</v>
      </c>
      <c r="K116" s="5">
        <v>3613463</v>
      </c>
      <c r="L116" s="6">
        <v>3900394</v>
      </c>
      <c r="M116" s="6">
        <v>4054400.46</v>
      </c>
      <c r="N116" s="5">
        <v>3952785</v>
      </c>
      <c r="O116" s="6">
        <v>4098077.42</v>
      </c>
      <c r="P116" s="5">
        <v>4268001.02</v>
      </c>
      <c r="Q116" s="5">
        <v>4333953</v>
      </c>
      <c r="R116" s="5">
        <v>4667731</v>
      </c>
      <c r="S116" s="5">
        <v>4830727</v>
      </c>
      <c r="T116" s="5">
        <v>5087567</v>
      </c>
      <c r="U116" s="18">
        <v>5344406</v>
      </c>
      <c r="V116" s="17">
        <v>5745688.68</v>
      </c>
      <c r="W116" s="24">
        <v>6609362.24</v>
      </c>
      <c r="X116" s="28">
        <v>7208074.54</v>
      </c>
    </row>
    <row r="117" spans="1:24" ht="12">
      <c r="A117">
        <v>102</v>
      </c>
      <c r="B117" s="1" t="s">
        <v>204</v>
      </c>
      <c r="C117" s="5">
        <v>460902</v>
      </c>
      <c r="D117" s="6">
        <v>494893</v>
      </c>
      <c r="E117" s="5">
        <v>504176</v>
      </c>
      <c r="F117" s="5">
        <v>536773</v>
      </c>
      <c r="G117" s="5">
        <v>610573</v>
      </c>
      <c r="H117" s="5">
        <v>677013</v>
      </c>
      <c r="I117" s="5">
        <v>740847</v>
      </c>
      <c r="J117" s="6">
        <v>774010</v>
      </c>
      <c r="K117" s="5">
        <v>817033</v>
      </c>
      <c r="L117" s="6">
        <v>882328</v>
      </c>
      <c r="M117" s="6">
        <v>924006.27</v>
      </c>
      <c r="N117" s="5">
        <v>905365</v>
      </c>
      <c r="O117" s="6">
        <v>916847.52</v>
      </c>
      <c r="P117" s="5">
        <v>970531.94</v>
      </c>
      <c r="Q117" s="5">
        <v>1060288</v>
      </c>
      <c r="R117" s="5">
        <v>1139234</v>
      </c>
      <c r="S117" s="5">
        <v>1180426</v>
      </c>
      <c r="T117" s="5">
        <v>1203123</v>
      </c>
      <c r="U117" s="18">
        <v>1234742</v>
      </c>
      <c r="V117" s="17">
        <v>1327452.2</v>
      </c>
      <c r="W117" s="24">
        <v>1411700.5</v>
      </c>
      <c r="X117" s="28">
        <v>1462531.82</v>
      </c>
    </row>
    <row r="118" spans="1:24" ht="12">
      <c r="A118">
        <v>103</v>
      </c>
      <c r="B118" s="1" t="s">
        <v>205</v>
      </c>
      <c r="C118" s="5">
        <v>388531</v>
      </c>
      <c r="D118" s="6">
        <v>402436</v>
      </c>
      <c r="E118" s="5">
        <v>453464</v>
      </c>
      <c r="F118" s="5">
        <v>484417</v>
      </c>
      <c r="G118" s="5">
        <v>564754</v>
      </c>
      <c r="H118" s="5">
        <v>640154</v>
      </c>
      <c r="I118" s="5">
        <v>714604</v>
      </c>
      <c r="J118" s="6">
        <v>782046</v>
      </c>
      <c r="K118" s="5">
        <v>844971</v>
      </c>
      <c r="L118" s="6">
        <v>918321</v>
      </c>
      <c r="M118" s="6">
        <v>947678.1</v>
      </c>
      <c r="N118" s="5">
        <v>914821</v>
      </c>
      <c r="O118" s="6">
        <v>906909.7</v>
      </c>
      <c r="P118" s="5">
        <v>957592.08</v>
      </c>
      <c r="Q118" s="5">
        <v>1068281</v>
      </c>
      <c r="R118" s="5">
        <v>1154439</v>
      </c>
      <c r="S118" s="5">
        <v>1201880</v>
      </c>
      <c r="T118" s="5">
        <v>1250383</v>
      </c>
      <c r="U118" s="18">
        <v>1302315</v>
      </c>
      <c r="V118" s="17">
        <v>1400098.84</v>
      </c>
      <c r="W118" s="24">
        <v>1515430.92</v>
      </c>
      <c r="X118" s="28">
        <v>1589134.1</v>
      </c>
    </row>
    <row r="119" spans="1:24" ht="12">
      <c r="A119">
        <v>104</v>
      </c>
      <c r="B119" s="1" t="s">
        <v>206</v>
      </c>
      <c r="C119" s="5">
        <v>539276</v>
      </c>
      <c r="D119" s="6">
        <v>585879</v>
      </c>
      <c r="E119" s="5">
        <v>604720</v>
      </c>
      <c r="F119" s="5">
        <v>642796</v>
      </c>
      <c r="G119" s="5">
        <v>748515</v>
      </c>
      <c r="H119" s="5">
        <v>856324</v>
      </c>
      <c r="I119" s="5">
        <v>925093</v>
      </c>
      <c r="J119" s="6">
        <v>1000666</v>
      </c>
      <c r="K119" s="5">
        <v>1175358</v>
      </c>
      <c r="L119" s="6">
        <v>1263219</v>
      </c>
      <c r="M119" s="6">
        <v>1168598.8</v>
      </c>
      <c r="N119" s="5">
        <v>1041607</v>
      </c>
      <c r="O119" s="6">
        <v>1025658.86</v>
      </c>
      <c r="P119" s="5">
        <v>1086760.84</v>
      </c>
      <c r="Q119" s="5">
        <v>1232823</v>
      </c>
      <c r="R119" s="5">
        <v>1310388</v>
      </c>
      <c r="S119" s="5">
        <v>1349433</v>
      </c>
      <c r="T119" s="5">
        <v>1431715</v>
      </c>
      <c r="U119" s="18">
        <v>1511649</v>
      </c>
      <c r="V119" s="17">
        <v>1625151</v>
      </c>
      <c r="W119" s="24">
        <v>1670125.64</v>
      </c>
      <c r="X119" s="28">
        <v>1688214.2</v>
      </c>
    </row>
    <row r="120" spans="1:24" ht="12">
      <c r="A120">
        <v>105</v>
      </c>
      <c r="B120" s="1" t="s">
        <v>207</v>
      </c>
      <c r="C120" s="5">
        <v>296584</v>
      </c>
      <c r="D120" s="6">
        <v>315045</v>
      </c>
      <c r="E120" s="5">
        <v>317597</v>
      </c>
      <c r="F120" s="5">
        <v>340002</v>
      </c>
      <c r="G120" s="5">
        <v>394110</v>
      </c>
      <c r="H120" s="5">
        <v>443568</v>
      </c>
      <c r="I120" s="5">
        <v>485964</v>
      </c>
      <c r="J120" s="6">
        <v>509186</v>
      </c>
      <c r="K120" s="5">
        <v>538300</v>
      </c>
      <c r="L120" s="6">
        <v>576494</v>
      </c>
      <c r="M120" s="6">
        <v>605530.01</v>
      </c>
      <c r="N120" s="5">
        <v>597856</v>
      </c>
      <c r="O120" s="6">
        <v>606868.82</v>
      </c>
      <c r="P120" s="5">
        <v>656967.98</v>
      </c>
      <c r="Q120" s="5">
        <v>755765</v>
      </c>
      <c r="R120" s="5">
        <v>811205</v>
      </c>
      <c r="S120" s="5">
        <v>841535</v>
      </c>
      <c r="T120" s="5">
        <v>881690</v>
      </c>
      <c r="U120" s="18">
        <v>922867</v>
      </c>
      <c r="V120" s="17">
        <v>992160.08</v>
      </c>
      <c r="W120" s="24">
        <v>1016671.18</v>
      </c>
      <c r="X120" s="28">
        <v>1025478.66</v>
      </c>
    </row>
    <row r="121" spans="1:24" ht="12">
      <c r="A121">
        <v>106</v>
      </c>
      <c r="B121" s="1" t="s">
        <v>208</v>
      </c>
      <c r="C121" s="5">
        <v>577343</v>
      </c>
      <c r="D121" s="6">
        <v>612154</v>
      </c>
      <c r="E121" s="5">
        <v>617542</v>
      </c>
      <c r="F121" s="5">
        <v>652752</v>
      </c>
      <c r="G121" s="5">
        <v>743678</v>
      </c>
      <c r="H121" s="5">
        <v>830218</v>
      </c>
      <c r="I121" s="5">
        <v>904189</v>
      </c>
      <c r="J121" s="6">
        <v>973574</v>
      </c>
      <c r="K121" s="5">
        <v>1052560</v>
      </c>
      <c r="L121" s="6">
        <v>1131172</v>
      </c>
      <c r="M121" s="6">
        <v>1135156.18</v>
      </c>
      <c r="N121" s="5">
        <v>1081534</v>
      </c>
      <c r="O121" s="6">
        <v>1092923.9</v>
      </c>
      <c r="P121" s="5">
        <v>1140157.46</v>
      </c>
      <c r="Q121" s="5">
        <v>1202880</v>
      </c>
      <c r="R121" s="5">
        <v>1270391</v>
      </c>
      <c r="S121" s="5">
        <v>1298644</v>
      </c>
      <c r="T121" s="5">
        <v>1370225</v>
      </c>
      <c r="U121" s="18">
        <v>1441241</v>
      </c>
      <c r="V121" s="17">
        <v>1549456.26</v>
      </c>
      <c r="W121" s="24">
        <v>1614822.2</v>
      </c>
      <c r="X121" s="28">
        <v>1649132.6</v>
      </c>
    </row>
    <row r="122" spans="1:24" ht="12">
      <c r="A122">
        <v>107</v>
      </c>
      <c r="B122" s="1" t="s">
        <v>209</v>
      </c>
      <c r="C122" s="5">
        <v>659667</v>
      </c>
      <c r="D122" s="6">
        <v>719686</v>
      </c>
      <c r="E122" s="5">
        <v>748563</v>
      </c>
      <c r="F122" s="5">
        <v>796837</v>
      </c>
      <c r="G122" s="5">
        <v>924522</v>
      </c>
      <c r="H122" s="5">
        <v>1045610</v>
      </c>
      <c r="I122" s="5">
        <v>1149474</v>
      </c>
      <c r="J122" s="6">
        <v>1282562</v>
      </c>
      <c r="K122" s="5">
        <v>1414133</v>
      </c>
      <c r="L122" s="6">
        <v>1534119</v>
      </c>
      <c r="M122" s="6">
        <v>1496716.71</v>
      </c>
      <c r="N122" s="5">
        <v>1385191</v>
      </c>
      <c r="O122" s="6">
        <v>1407229.46</v>
      </c>
      <c r="P122" s="5">
        <v>1559879.7</v>
      </c>
      <c r="Q122" s="5">
        <v>1889058</v>
      </c>
      <c r="R122" s="5">
        <v>2022235</v>
      </c>
      <c r="S122" s="5">
        <v>2097708</v>
      </c>
      <c r="T122" s="5">
        <v>2157584</v>
      </c>
      <c r="U122" s="18">
        <v>2228962</v>
      </c>
      <c r="V122" s="17">
        <v>2396323.04</v>
      </c>
      <c r="W122" s="24">
        <v>2499140.86</v>
      </c>
      <c r="X122" s="28">
        <v>2553513.38</v>
      </c>
    </row>
    <row r="123" spans="1:24" ht="12">
      <c r="A123">
        <v>108</v>
      </c>
      <c r="B123" s="1" t="s">
        <v>210</v>
      </c>
      <c r="C123" s="5">
        <v>701590</v>
      </c>
      <c r="D123" s="6">
        <v>768073</v>
      </c>
      <c r="E123" s="5">
        <v>802735</v>
      </c>
      <c r="F123" s="5">
        <v>853287</v>
      </c>
      <c r="G123" s="5">
        <v>973303</v>
      </c>
      <c r="H123" s="5">
        <v>1083471</v>
      </c>
      <c r="I123" s="5">
        <v>1187195</v>
      </c>
      <c r="J123" s="6">
        <v>1247702</v>
      </c>
      <c r="K123" s="5">
        <v>1321872</v>
      </c>
      <c r="L123" s="6">
        <v>1430310</v>
      </c>
      <c r="M123" s="6">
        <v>1478237.78</v>
      </c>
      <c r="N123" s="5">
        <v>1432823</v>
      </c>
      <c r="O123" s="6">
        <v>1466544.78</v>
      </c>
      <c r="P123" s="5">
        <v>1551763.78</v>
      </c>
      <c r="Q123" s="5">
        <v>1670956</v>
      </c>
      <c r="R123" s="5">
        <v>1795265</v>
      </c>
      <c r="S123" s="5">
        <v>1859083</v>
      </c>
      <c r="T123" s="5">
        <v>1879334</v>
      </c>
      <c r="U123" s="18">
        <v>1917087</v>
      </c>
      <c r="V123" s="17">
        <v>2061030.88</v>
      </c>
      <c r="W123" s="24">
        <v>2250885.58</v>
      </c>
      <c r="X123" s="28">
        <v>2374618.78</v>
      </c>
    </row>
    <row r="124" spans="1:24" ht="12">
      <c r="A124">
        <v>109</v>
      </c>
      <c r="B124" s="1" t="s">
        <v>211</v>
      </c>
      <c r="C124" s="5">
        <v>619762</v>
      </c>
      <c r="D124" s="6">
        <v>686722</v>
      </c>
      <c r="E124" s="5">
        <v>729176</v>
      </c>
      <c r="F124" s="5">
        <v>769032</v>
      </c>
      <c r="G124" s="5">
        <v>867380</v>
      </c>
      <c r="H124" s="5">
        <v>960104</v>
      </c>
      <c r="I124" s="5">
        <v>1049160</v>
      </c>
      <c r="J124" s="6">
        <v>1102295</v>
      </c>
      <c r="K124" s="5">
        <v>1169185</v>
      </c>
      <c r="L124" s="6">
        <v>1255716</v>
      </c>
      <c r="M124" s="6">
        <v>1277152.44</v>
      </c>
      <c r="N124" s="5">
        <v>1229685</v>
      </c>
      <c r="O124" s="6">
        <v>1241908.12</v>
      </c>
      <c r="P124" s="5">
        <v>1281309.92</v>
      </c>
      <c r="Q124" s="5">
        <v>1313498</v>
      </c>
      <c r="R124" s="5">
        <v>1413399</v>
      </c>
      <c r="S124" s="5">
        <v>1462397</v>
      </c>
      <c r="T124" s="5">
        <v>1449790</v>
      </c>
      <c r="U124" s="18">
        <v>1457308</v>
      </c>
      <c r="V124" s="17">
        <v>1566728.92</v>
      </c>
      <c r="W124" s="24">
        <v>1611418.28</v>
      </c>
      <c r="X124" s="28">
        <v>1629867.02</v>
      </c>
    </row>
    <row r="125" spans="1:24" ht="12">
      <c r="A125">
        <v>110</v>
      </c>
      <c r="B125" s="1" t="s">
        <v>212</v>
      </c>
      <c r="C125" s="5">
        <v>2421911</v>
      </c>
      <c r="D125" s="6">
        <v>2643169</v>
      </c>
      <c r="E125" s="5">
        <v>2755919</v>
      </c>
      <c r="F125" s="5">
        <v>2919502</v>
      </c>
      <c r="G125" s="5">
        <v>3311766</v>
      </c>
      <c r="H125" s="5">
        <v>3675179</v>
      </c>
      <c r="I125" s="5">
        <v>4009654</v>
      </c>
      <c r="J125" s="6">
        <v>4366055</v>
      </c>
      <c r="K125" s="5">
        <v>4752761</v>
      </c>
      <c r="L125" s="6">
        <v>4427994</v>
      </c>
      <c r="M125" s="6">
        <v>4770516.53</v>
      </c>
      <c r="N125" s="5">
        <v>4803863</v>
      </c>
      <c r="O125" s="6">
        <v>4852448.26</v>
      </c>
      <c r="P125" s="5">
        <v>4806692.08</v>
      </c>
      <c r="Q125" s="5">
        <v>4370363</v>
      </c>
      <c r="R125" s="5">
        <v>4715378</v>
      </c>
      <c r="S125" s="5">
        <v>4863127</v>
      </c>
      <c r="T125" s="5">
        <v>5696818</v>
      </c>
      <c r="U125" s="18">
        <v>6402419</v>
      </c>
      <c r="V125" s="17">
        <v>6883142</v>
      </c>
      <c r="W125" s="24">
        <v>6582315.84</v>
      </c>
      <c r="X125" s="28">
        <v>6286079.52</v>
      </c>
    </row>
    <row r="126" spans="1:24" ht="12">
      <c r="A126">
        <v>111</v>
      </c>
      <c r="B126" s="1" t="s">
        <v>213</v>
      </c>
      <c r="C126" s="5">
        <v>439952</v>
      </c>
      <c r="D126" s="6">
        <v>504618</v>
      </c>
      <c r="E126" s="5">
        <v>553330</v>
      </c>
      <c r="F126" s="5">
        <v>590039</v>
      </c>
      <c r="G126" s="5">
        <v>674247</v>
      </c>
      <c r="H126" s="5">
        <v>750231</v>
      </c>
      <c r="I126" s="5">
        <v>824262</v>
      </c>
      <c r="J126" s="6">
        <v>824182</v>
      </c>
      <c r="K126" s="5">
        <v>839449</v>
      </c>
      <c r="L126" s="6">
        <v>905977</v>
      </c>
      <c r="M126" s="6">
        <v>957676.09</v>
      </c>
      <c r="N126" s="5">
        <v>944942</v>
      </c>
      <c r="O126" s="6">
        <v>977657.86</v>
      </c>
      <c r="P126" s="5">
        <v>1061126.84</v>
      </c>
      <c r="Q126" s="5">
        <v>1200652</v>
      </c>
      <c r="R126" s="5">
        <v>1307283</v>
      </c>
      <c r="S126" s="5">
        <v>1368699</v>
      </c>
      <c r="T126" s="5">
        <v>1537854</v>
      </c>
      <c r="U126" s="18">
        <v>1685543</v>
      </c>
      <c r="V126" s="17">
        <v>1812101.84</v>
      </c>
      <c r="W126" s="24">
        <v>2126751.62</v>
      </c>
      <c r="X126" s="28">
        <v>2347647.04</v>
      </c>
    </row>
    <row r="127" spans="1:24" ht="12">
      <c r="A127">
        <v>112</v>
      </c>
      <c r="B127" s="1" t="s">
        <v>214</v>
      </c>
      <c r="C127" s="5">
        <v>499062</v>
      </c>
      <c r="D127" s="6">
        <v>583543</v>
      </c>
      <c r="E127" s="5">
        <v>666870</v>
      </c>
      <c r="F127" s="5">
        <v>712821</v>
      </c>
      <c r="G127" s="5">
        <v>828097</v>
      </c>
      <c r="H127" s="5">
        <v>935030</v>
      </c>
      <c r="I127" s="5">
        <v>1029204</v>
      </c>
      <c r="J127" s="6">
        <v>1059063</v>
      </c>
      <c r="K127" s="5">
        <v>1101939</v>
      </c>
      <c r="L127" s="6">
        <v>1194236</v>
      </c>
      <c r="M127" s="6">
        <v>1189746.69</v>
      </c>
      <c r="N127" s="5">
        <v>1120411</v>
      </c>
      <c r="O127" s="6">
        <v>1125102.18</v>
      </c>
      <c r="P127" s="5">
        <v>1184345.84</v>
      </c>
      <c r="Q127" s="5">
        <v>1290032</v>
      </c>
      <c r="R127" s="5">
        <v>1378651</v>
      </c>
      <c r="S127" s="5">
        <v>1422991</v>
      </c>
      <c r="T127" s="5">
        <v>1493970</v>
      </c>
      <c r="U127" s="18">
        <v>1565991</v>
      </c>
      <c r="V127" s="17">
        <v>1683573.14</v>
      </c>
      <c r="W127" s="24">
        <v>1825221.9</v>
      </c>
      <c r="X127" s="28">
        <v>1916098.34</v>
      </c>
    </row>
    <row r="128" spans="1:24" ht="12">
      <c r="A128">
        <v>113</v>
      </c>
      <c r="B128" s="1" t="s">
        <v>215</v>
      </c>
      <c r="C128" s="5">
        <v>891832</v>
      </c>
      <c r="D128" s="6">
        <v>1015315</v>
      </c>
      <c r="E128" s="5">
        <v>1122236</v>
      </c>
      <c r="F128" s="5">
        <v>1215379</v>
      </c>
      <c r="G128" s="5">
        <v>1386558</v>
      </c>
      <c r="H128" s="5">
        <v>1523280</v>
      </c>
      <c r="I128" s="5">
        <v>1658999</v>
      </c>
      <c r="J128" s="6">
        <v>1858928</v>
      </c>
      <c r="K128" s="5">
        <v>2064186</v>
      </c>
      <c r="L128" s="6">
        <v>2206361</v>
      </c>
      <c r="M128" s="6">
        <v>2175994.17</v>
      </c>
      <c r="N128" s="5">
        <v>2053795</v>
      </c>
      <c r="O128" s="6">
        <v>2078193.86</v>
      </c>
      <c r="P128" s="5">
        <v>2224579.12</v>
      </c>
      <c r="Q128" s="5">
        <v>2499566</v>
      </c>
      <c r="R128" s="5">
        <v>2685860</v>
      </c>
      <c r="S128" s="5">
        <v>2785998</v>
      </c>
      <c r="T128" s="5">
        <v>2886066</v>
      </c>
      <c r="U128" s="18">
        <v>2996837</v>
      </c>
      <c r="V128" s="17">
        <v>3221853.02</v>
      </c>
      <c r="W128" s="24">
        <v>3421389.44</v>
      </c>
      <c r="X128" s="28">
        <v>3541011.3</v>
      </c>
    </row>
    <row r="129" spans="1:24" ht="12">
      <c r="A129">
        <v>114</v>
      </c>
      <c r="B129" s="1" t="s">
        <v>216</v>
      </c>
      <c r="C129" s="5">
        <v>6224935</v>
      </c>
      <c r="D129" s="6">
        <v>6728437</v>
      </c>
      <c r="E129" s="5">
        <v>6865308</v>
      </c>
      <c r="F129" s="5">
        <v>7501010</v>
      </c>
      <c r="G129" s="5">
        <v>9264644</v>
      </c>
      <c r="H129" s="5">
        <v>10906180</v>
      </c>
      <c r="I129" s="5">
        <v>12100452</v>
      </c>
      <c r="J129" s="6">
        <v>14224853</v>
      </c>
      <c r="K129" s="5">
        <v>16148019</v>
      </c>
      <c r="L129" s="6">
        <v>17732634</v>
      </c>
      <c r="M129" s="6">
        <v>18875949</v>
      </c>
      <c r="N129" s="5">
        <v>18507970</v>
      </c>
      <c r="O129" s="6">
        <v>19210246.62</v>
      </c>
      <c r="P129" s="5">
        <v>20032997.4</v>
      </c>
      <c r="Q129" s="5">
        <v>20384875</v>
      </c>
      <c r="R129" s="5">
        <v>22115742</v>
      </c>
      <c r="S129" s="5">
        <v>23006046</v>
      </c>
      <c r="T129" s="5">
        <v>24905303</v>
      </c>
      <c r="U129" s="18">
        <v>26653985</v>
      </c>
      <c r="V129" s="17">
        <v>28655288.64</v>
      </c>
      <c r="W129" s="24">
        <v>31313322.54</v>
      </c>
      <c r="X129" s="28">
        <v>33047604.24</v>
      </c>
    </row>
    <row r="130" spans="1:24" ht="12">
      <c r="A130">
        <v>115</v>
      </c>
      <c r="B130" s="1" t="s">
        <v>217</v>
      </c>
      <c r="C130" s="5">
        <v>1433371</v>
      </c>
      <c r="D130" s="6">
        <v>1546267</v>
      </c>
      <c r="E130" s="5">
        <v>1580202</v>
      </c>
      <c r="F130" s="5">
        <v>1671147</v>
      </c>
      <c r="G130" s="5">
        <v>1901952</v>
      </c>
      <c r="H130" s="5">
        <v>2120307</v>
      </c>
      <c r="I130" s="5">
        <v>2309217</v>
      </c>
      <c r="J130" s="6">
        <v>2416037</v>
      </c>
      <c r="K130" s="5">
        <v>2559279</v>
      </c>
      <c r="L130" s="6">
        <v>2728545</v>
      </c>
      <c r="M130" s="6">
        <v>2742035.27</v>
      </c>
      <c r="N130" s="5">
        <v>2630286</v>
      </c>
      <c r="O130" s="6">
        <v>2664448.98</v>
      </c>
      <c r="P130" s="5">
        <v>2707013.68</v>
      </c>
      <c r="Q130" s="5">
        <v>2647548</v>
      </c>
      <c r="R130" s="5">
        <v>2842351</v>
      </c>
      <c r="S130" s="5">
        <v>2930486</v>
      </c>
      <c r="T130" s="5">
        <v>3032046</v>
      </c>
      <c r="U130" s="18">
        <v>3145686</v>
      </c>
      <c r="V130" s="17">
        <v>3381878.82</v>
      </c>
      <c r="W130" s="24">
        <v>3461601.56</v>
      </c>
      <c r="X130" s="28">
        <v>3488719.08</v>
      </c>
    </row>
    <row r="131" spans="1:24" ht="12">
      <c r="A131">
        <v>116</v>
      </c>
      <c r="B131" s="1" t="s">
        <v>218</v>
      </c>
      <c r="C131" s="5">
        <v>255135</v>
      </c>
      <c r="D131" s="6">
        <v>273922</v>
      </c>
      <c r="E131" s="5">
        <v>277962</v>
      </c>
      <c r="F131" s="5">
        <v>289136</v>
      </c>
      <c r="G131" s="5">
        <v>304395</v>
      </c>
      <c r="H131" s="5">
        <v>316191</v>
      </c>
      <c r="I131" s="5">
        <v>347718</v>
      </c>
      <c r="J131" s="6">
        <v>344223</v>
      </c>
      <c r="K131" s="5">
        <v>347605</v>
      </c>
      <c r="L131" s="6">
        <v>375305</v>
      </c>
      <c r="M131" s="6">
        <v>426304.47</v>
      </c>
      <c r="N131" s="5">
        <v>440949</v>
      </c>
      <c r="O131" s="6">
        <v>449051.58</v>
      </c>
      <c r="P131" s="5">
        <v>477822.28</v>
      </c>
      <c r="Q131" s="5">
        <v>524691</v>
      </c>
      <c r="R131" s="5">
        <v>563415</v>
      </c>
      <c r="S131" s="5">
        <v>583645</v>
      </c>
      <c r="T131" s="5">
        <v>637684</v>
      </c>
      <c r="U131" s="18">
        <v>686598</v>
      </c>
      <c r="V131" s="17">
        <v>738150.8</v>
      </c>
      <c r="W131" s="24">
        <v>798309.18</v>
      </c>
      <c r="X131" s="28">
        <v>836676.06</v>
      </c>
    </row>
    <row r="132" spans="1:24" ht="12">
      <c r="A132">
        <v>117</v>
      </c>
      <c r="B132" s="1" t="s">
        <v>135</v>
      </c>
      <c r="C132" s="5">
        <v>259620</v>
      </c>
      <c r="D132" s="6">
        <v>275712</v>
      </c>
      <c r="E132" s="5">
        <v>275540</v>
      </c>
      <c r="F132" s="5">
        <v>288275</v>
      </c>
      <c r="G132" s="5">
        <v>335719</v>
      </c>
      <c r="H132" s="5">
        <v>385646</v>
      </c>
      <c r="I132" s="5">
        <v>416492</v>
      </c>
      <c r="J132" s="6">
        <v>427582</v>
      </c>
      <c r="K132" s="5">
        <v>448637</v>
      </c>
      <c r="L132" s="6">
        <v>494223</v>
      </c>
      <c r="M132" s="6">
        <v>514011.15</v>
      </c>
      <c r="N132" s="5">
        <v>494536</v>
      </c>
      <c r="O132" s="6">
        <v>496538.58</v>
      </c>
      <c r="P132" s="5">
        <v>523971.96</v>
      </c>
      <c r="Q132" s="5">
        <v>574150</v>
      </c>
      <c r="R132" s="5">
        <v>616386</v>
      </c>
      <c r="S132" s="5">
        <v>638376</v>
      </c>
      <c r="T132" s="5">
        <v>664180</v>
      </c>
      <c r="U132" s="18">
        <v>691796</v>
      </c>
      <c r="V132" s="17">
        <v>743739</v>
      </c>
      <c r="W132" s="24">
        <v>801690.48</v>
      </c>
      <c r="X132" s="28">
        <v>838327.42</v>
      </c>
    </row>
    <row r="133" spans="1:24" ht="12">
      <c r="A133">
        <v>118</v>
      </c>
      <c r="B133" s="1" t="s">
        <v>136</v>
      </c>
      <c r="C133" s="5">
        <v>3414670</v>
      </c>
      <c r="D133" s="6">
        <v>3794365</v>
      </c>
      <c r="E133" s="5">
        <v>4088450</v>
      </c>
      <c r="F133" s="5">
        <v>4379093</v>
      </c>
      <c r="G133" s="5">
        <v>3916549</v>
      </c>
      <c r="H133" s="5">
        <v>4275713</v>
      </c>
      <c r="I133" s="5">
        <v>4671524</v>
      </c>
      <c r="J133" s="6">
        <v>5005452</v>
      </c>
      <c r="K133" s="5">
        <v>5384622</v>
      </c>
      <c r="L133" s="6">
        <v>5814549</v>
      </c>
      <c r="M133" s="6">
        <v>5977480.22</v>
      </c>
      <c r="N133" s="5">
        <v>5779275</v>
      </c>
      <c r="O133" s="6">
        <v>5912002.32</v>
      </c>
      <c r="P133" s="5">
        <v>6165240.56</v>
      </c>
      <c r="Q133" s="5">
        <v>6396073</v>
      </c>
      <c r="R133" s="5">
        <v>6871339</v>
      </c>
      <c r="S133" s="5">
        <v>7104885</v>
      </c>
      <c r="T133" s="5">
        <v>7595795</v>
      </c>
      <c r="U133" s="18">
        <v>8061500</v>
      </c>
      <c r="V133" s="17">
        <v>8666794.72</v>
      </c>
      <c r="W133" s="24">
        <v>9234596.12</v>
      </c>
      <c r="X133" s="28">
        <v>9579941.06</v>
      </c>
    </row>
    <row r="134" spans="1:24" ht="12">
      <c r="A134">
        <v>119</v>
      </c>
      <c r="B134" s="1" t="s">
        <v>219</v>
      </c>
      <c r="C134" s="5">
        <v>651115</v>
      </c>
      <c r="D134" s="6">
        <v>665108</v>
      </c>
      <c r="E134" s="5">
        <v>627753</v>
      </c>
      <c r="F134" s="5">
        <v>671580</v>
      </c>
      <c r="G134" s="5">
        <v>781178</v>
      </c>
      <c r="H134" s="5">
        <v>865824</v>
      </c>
      <c r="I134" s="5">
        <v>946004</v>
      </c>
      <c r="J134" s="6">
        <v>1001300</v>
      </c>
      <c r="K134" s="5">
        <v>1067828</v>
      </c>
      <c r="L134" s="6">
        <v>1153597</v>
      </c>
      <c r="M134" s="6">
        <v>1178448.89</v>
      </c>
      <c r="N134" s="5">
        <v>1133720</v>
      </c>
      <c r="O134" s="6">
        <v>1151669.68</v>
      </c>
      <c r="P134" s="5">
        <v>1236619.94</v>
      </c>
      <c r="Q134" s="5">
        <v>1393530</v>
      </c>
      <c r="R134" s="5">
        <v>1490956</v>
      </c>
      <c r="S134" s="5">
        <v>1542085</v>
      </c>
      <c r="T134" s="5">
        <v>1611199</v>
      </c>
      <c r="U134" s="18">
        <v>1683181</v>
      </c>
      <c r="V134" s="17">
        <v>1809561.74</v>
      </c>
      <c r="W134" s="24">
        <v>1875906.46</v>
      </c>
      <c r="X134" s="28">
        <v>1908392.1</v>
      </c>
    </row>
    <row r="135" spans="1:24" ht="12">
      <c r="A135">
        <v>120</v>
      </c>
      <c r="B135" s="1" t="s">
        <v>220</v>
      </c>
      <c r="C135" s="5">
        <v>2090512</v>
      </c>
      <c r="D135" s="6">
        <v>2261321</v>
      </c>
      <c r="E135" s="5">
        <v>2317167</v>
      </c>
      <c r="F135" s="5">
        <v>2487296</v>
      </c>
      <c r="G135" s="5">
        <v>2767985</v>
      </c>
      <c r="H135" s="5">
        <v>3063859</v>
      </c>
      <c r="I135" s="5">
        <v>3336841</v>
      </c>
      <c r="J135" s="6">
        <v>3529916</v>
      </c>
      <c r="K135" s="5">
        <v>3769073</v>
      </c>
      <c r="L135" s="6">
        <v>4078655</v>
      </c>
      <c r="M135" s="6">
        <v>4233060.78</v>
      </c>
      <c r="N135" s="5">
        <v>4115295</v>
      </c>
      <c r="O135" s="6">
        <v>4180118.12</v>
      </c>
      <c r="P135" s="5">
        <v>4440550.8</v>
      </c>
      <c r="Q135" s="5">
        <v>4875180</v>
      </c>
      <c r="R135" s="5">
        <v>5247291</v>
      </c>
      <c r="S135" s="5">
        <v>5444583</v>
      </c>
      <c r="T135" s="5">
        <v>5886355</v>
      </c>
      <c r="U135" s="18">
        <v>6294207</v>
      </c>
      <c r="V135" s="17">
        <v>6766805.74</v>
      </c>
      <c r="W135" s="24">
        <v>7367048.18</v>
      </c>
      <c r="X135" s="28">
        <v>7755767.08</v>
      </c>
    </row>
    <row r="136" spans="1:24" ht="12">
      <c r="A136">
        <v>121</v>
      </c>
      <c r="B136" s="1" t="s">
        <v>221</v>
      </c>
      <c r="C136" s="5">
        <v>1271243</v>
      </c>
      <c r="D136" s="6">
        <v>1413015</v>
      </c>
      <c r="E136" s="5">
        <v>1497471</v>
      </c>
      <c r="F136" s="5">
        <v>1593933</v>
      </c>
      <c r="G136" s="5">
        <v>1790068</v>
      </c>
      <c r="H136" s="5">
        <v>1959325</v>
      </c>
      <c r="I136" s="5">
        <v>2141566</v>
      </c>
      <c r="J136" s="6">
        <v>2091308</v>
      </c>
      <c r="K136" s="5">
        <v>2095698</v>
      </c>
      <c r="L136" s="6">
        <v>2230106</v>
      </c>
      <c r="M136" s="6">
        <v>2370550.87</v>
      </c>
      <c r="N136" s="5">
        <v>2369709</v>
      </c>
      <c r="O136" s="6">
        <v>2334700.02</v>
      </c>
      <c r="P136" s="5">
        <v>2284849.26</v>
      </c>
      <c r="Q136" s="5">
        <v>2082222</v>
      </c>
      <c r="R136" s="5">
        <v>2255230</v>
      </c>
      <c r="S136" s="5">
        <v>2332392</v>
      </c>
      <c r="T136" s="5">
        <v>2757707</v>
      </c>
      <c r="U136" s="18">
        <v>3115916</v>
      </c>
      <c r="V136" s="17">
        <v>3349873.66</v>
      </c>
      <c r="W136" s="24">
        <v>3481724.8</v>
      </c>
      <c r="X136" s="28">
        <v>3548717.58</v>
      </c>
    </row>
    <row r="137" spans="1:24" ht="12">
      <c r="A137">
        <v>122</v>
      </c>
      <c r="B137" s="1" t="s">
        <v>222</v>
      </c>
      <c r="C137" s="5">
        <v>1005032</v>
      </c>
      <c r="D137" s="6">
        <v>1102136</v>
      </c>
      <c r="E137" s="5">
        <v>1155816</v>
      </c>
      <c r="F137" s="5">
        <v>1228649</v>
      </c>
      <c r="G137" s="5">
        <v>1345449</v>
      </c>
      <c r="H137" s="5">
        <v>1435018</v>
      </c>
      <c r="I137" s="5">
        <v>1562872</v>
      </c>
      <c r="J137" s="6">
        <v>1630943</v>
      </c>
      <c r="K137" s="5">
        <v>1724379</v>
      </c>
      <c r="L137" s="6">
        <v>1839227</v>
      </c>
      <c r="M137" s="6">
        <v>1844419.61</v>
      </c>
      <c r="N137" s="5">
        <v>1765899</v>
      </c>
      <c r="O137" s="6">
        <v>1736635.14</v>
      </c>
      <c r="P137" s="5">
        <v>1790740.46</v>
      </c>
      <c r="Q137" s="5">
        <v>1880959</v>
      </c>
      <c r="R137" s="5">
        <v>2012660</v>
      </c>
      <c r="S137" s="5">
        <v>2076254</v>
      </c>
      <c r="T137" s="5">
        <v>2243793</v>
      </c>
      <c r="U137" s="18">
        <v>2398603</v>
      </c>
      <c r="V137" s="17">
        <v>2578701.64</v>
      </c>
      <c r="W137" s="24">
        <v>2591371.1</v>
      </c>
      <c r="X137" s="28">
        <v>2575531.18</v>
      </c>
    </row>
    <row r="138" spans="1:24" ht="12">
      <c r="A138">
        <v>123</v>
      </c>
      <c r="B138" s="1" t="s">
        <v>223</v>
      </c>
      <c r="C138" s="5">
        <v>959854</v>
      </c>
      <c r="D138" s="6">
        <v>1031139</v>
      </c>
      <c r="E138" s="5">
        <v>1045910</v>
      </c>
      <c r="F138" s="5">
        <v>1107050</v>
      </c>
      <c r="G138" s="5">
        <v>1300019</v>
      </c>
      <c r="H138" s="5">
        <v>1493190</v>
      </c>
      <c r="I138" s="5">
        <v>1643325</v>
      </c>
      <c r="J138" s="6">
        <v>1744511</v>
      </c>
      <c r="K138" s="5">
        <v>1857573</v>
      </c>
      <c r="L138" s="6">
        <v>2010808</v>
      </c>
      <c r="M138" s="6">
        <v>2121068</v>
      </c>
      <c r="N138" s="5">
        <v>2085667</v>
      </c>
      <c r="O138" s="6">
        <v>2143668.62</v>
      </c>
      <c r="P138" s="5">
        <v>2256179</v>
      </c>
      <c r="Q138" s="5">
        <v>2384085</v>
      </c>
      <c r="R138" s="5">
        <v>2562016</v>
      </c>
      <c r="S138" s="5">
        <v>2651580</v>
      </c>
      <c r="T138" s="5">
        <v>2872842</v>
      </c>
      <c r="U138" s="18">
        <v>3076223</v>
      </c>
      <c r="V138" s="17">
        <v>3307200.1</v>
      </c>
      <c r="W138" s="24">
        <v>3493429.68</v>
      </c>
      <c r="X138" s="28">
        <v>3602110.7</v>
      </c>
    </row>
    <row r="139" spans="1:24" ht="12">
      <c r="A139">
        <v>124</v>
      </c>
      <c r="B139" s="1" t="s">
        <v>224</v>
      </c>
      <c r="C139" s="5">
        <v>1325078</v>
      </c>
      <c r="D139" s="6">
        <v>1432376</v>
      </c>
      <c r="E139" s="5">
        <v>1472027</v>
      </c>
      <c r="F139" s="5">
        <v>1560991</v>
      </c>
      <c r="G139" s="5">
        <v>1773314</v>
      </c>
      <c r="H139" s="5">
        <v>1969356</v>
      </c>
      <c r="I139" s="5">
        <v>2144819</v>
      </c>
      <c r="J139" s="6">
        <v>2248089</v>
      </c>
      <c r="K139" s="5">
        <v>2384502</v>
      </c>
      <c r="L139" s="6">
        <v>2553691</v>
      </c>
      <c r="M139" s="6">
        <v>2564202.04</v>
      </c>
      <c r="N139" s="5">
        <v>2450264</v>
      </c>
      <c r="O139" s="6">
        <v>2468998.02</v>
      </c>
      <c r="P139" s="5">
        <v>2554081.32</v>
      </c>
      <c r="Q139" s="5">
        <v>2646118</v>
      </c>
      <c r="R139" s="5">
        <v>2846751</v>
      </c>
      <c r="S139" s="5">
        <v>2946248</v>
      </c>
      <c r="T139" s="5">
        <v>2975822</v>
      </c>
      <c r="U139" s="18">
        <v>3033695</v>
      </c>
      <c r="V139" s="17">
        <v>3261478.44</v>
      </c>
      <c r="W139" s="24">
        <v>3408665.22</v>
      </c>
      <c r="X139" s="28">
        <v>3488168.64</v>
      </c>
    </row>
    <row r="140" spans="1:24" ht="12">
      <c r="A140">
        <v>125</v>
      </c>
      <c r="B140" s="1" t="s">
        <v>225</v>
      </c>
      <c r="C140" s="5">
        <v>804302</v>
      </c>
      <c r="D140" s="6">
        <v>827305</v>
      </c>
      <c r="E140" s="5">
        <v>783524</v>
      </c>
      <c r="F140" s="5">
        <v>816701</v>
      </c>
      <c r="G140" s="5">
        <v>931733</v>
      </c>
      <c r="H140" s="5">
        <v>1052127</v>
      </c>
      <c r="I140" s="5">
        <v>1140601</v>
      </c>
      <c r="J140" s="6">
        <v>1164868</v>
      </c>
      <c r="K140" s="5">
        <v>1247153</v>
      </c>
      <c r="L140" s="6">
        <v>1335643</v>
      </c>
      <c r="M140" s="6">
        <v>1391877.96</v>
      </c>
      <c r="N140" s="5">
        <v>1366628</v>
      </c>
      <c r="O140" s="6">
        <v>1366444.84</v>
      </c>
      <c r="P140" s="5">
        <v>1420062.6</v>
      </c>
      <c r="Q140" s="5">
        <v>1504883</v>
      </c>
      <c r="R140" s="5">
        <v>1599975</v>
      </c>
      <c r="S140" s="5">
        <v>1643664</v>
      </c>
      <c r="T140" s="5">
        <v>1730457</v>
      </c>
      <c r="U140" s="18">
        <v>1817382</v>
      </c>
      <c r="V140" s="17">
        <v>1953838.96</v>
      </c>
      <c r="W140" s="24">
        <v>2214362.6</v>
      </c>
      <c r="X140" s="28">
        <v>2392783.5</v>
      </c>
    </row>
    <row r="141" spans="1:24" ht="12">
      <c r="A141">
        <v>126</v>
      </c>
      <c r="B141" s="1" t="s">
        <v>226</v>
      </c>
      <c r="C141" s="5">
        <v>1570386</v>
      </c>
      <c r="D141" s="6">
        <v>1778861</v>
      </c>
      <c r="E141" s="5">
        <v>1910781</v>
      </c>
      <c r="F141" s="5">
        <v>2071776</v>
      </c>
      <c r="G141" s="5">
        <v>2425116</v>
      </c>
      <c r="H141" s="5">
        <v>2563372</v>
      </c>
      <c r="I141" s="5">
        <v>2839535</v>
      </c>
      <c r="J141" s="6">
        <v>3366218</v>
      </c>
      <c r="K141" s="5">
        <v>3843467</v>
      </c>
      <c r="L141" s="6">
        <v>4231381</v>
      </c>
      <c r="M141" s="6">
        <v>4463024.41</v>
      </c>
      <c r="N141" s="5">
        <v>4340148</v>
      </c>
      <c r="O141" s="6">
        <v>4701690.68</v>
      </c>
      <c r="P141" s="5">
        <v>5241847.6</v>
      </c>
      <c r="Q141" s="5">
        <v>6004298</v>
      </c>
      <c r="R141" s="5">
        <v>6534438</v>
      </c>
      <c r="S141" s="5">
        <v>6842179</v>
      </c>
      <c r="T141" s="5">
        <v>7550450</v>
      </c>
      <c r="U141" s="18">
        <v>8181997</v>
      </c>
      <c r="V141" s="17">
        <v>8796339.46</v>
      </c>
      <c r="W141" s="24">
        <v>10149328.12</v>
      </c>
      <c r="X141" s="28">
        <v>11089260.72</v>
      </c>
    </row>
    <row r="142" spans="1:24" ht="12">
      <c r="A142">
        <v>127</v>
      </c>
      <c r="B142" s="1" t="s">
        <v>227</v>
      </c>
      <c r="C142" s="5">
        <v>1582338</v>
      </c>
      <c r="D142" s="6">
        <v>1813893</v>
      </c>
      <c r="E142" s="5">
        <v>1989531</v>
      </c>
      <c r="F142" s="5">
        <v>2163989</v>
      </c>
      <c r="G142" s="5">
        <v>2588255</v>
      </c>
      <c r="H142" s="5">
        <v>2970582</v>
      </c>
      <c r="I142" s="5">
        <v>3310349</v>
      </c>
      <c r="J142" s="6">
        <v>3751982</v>
      </c>
      <c r="K142" s="5">
        <v>4154037</v>
      </c>
      <c r="L142" s="6">
        <v>4552020</v>
      </c>
      <c r="M142" s="6">
        <v>5046299.95</v>
      </c>
      <c r="N142" s="5">
        <v>5094210</v>
      </c>
      <c r="O142" s="6">
        <v>5271365.46</v>
      </c>
      <c r="P142" s="5">
        <v>5666952.16</v>
      </c>
      <c r="Q142" s="5">
        <v>6264716</v>
      </c>
      <c r="R142" s="5">
        <v>6886871</v>
      </c>
      <c r="S142" s="5">
        <v>7251125</v>
      </c>
      <c r="T142" s="5">
        <v>8576316</v>
      </c>
      <c r="U142" s="18">
        <v>9692229</v>
      </c>
      <c r="V142" s="17">
        <v>10419966.44</v>
      </c>
      <c r="W142" s="24">
        <v>11945845.76</v>
      </c>
      <c r="X142" s="28">
        <v>13000955.48</v>
      </c>
    </row>
    <row r="143" spans="1:24" ht="12">
      <c r="A143">
        <v>128</v>
      </c>
      <c r="B143" s="1" t="s">
        <v>228</v>
      </c>
      <c r="C143" s="5">
        <v>249259</v>
      </c>
      <c r="D143" s="6">
        <v>267594</v>
      </c>
      <c r="E143" s="5">
        <v>273638</v>
      </c>
      <c r="F143" s="5">
        <v>288713</v>
      </c>
      <c r="G143" s="5">
        <v>314060</v>
      </c>
      <c r="H143" s="5">
        <v>334495</v>
      </c>
      <c r="I143" s="5">
        <v>367811</v>
      </c>
      <c r="J143" s="6">
        <v>373184</v>
      </c>
      <c r="K143" s="5">
        <v>384314</v>
      </c>
      <c r="L143" s="6">
        <v>411583</v>
      </c>
      <c r="M143" s="6">
        <v>420150.76</v>
      </c>
      <c r="N143" s="5">
        <v>399271</v>
      </c>
      <c r="O143" s="6">
        <v>396212</v>
      </c>
      <c r="P143" s="5">
        <v>424233</v>
      </c>
      <c r="Q143" s="5">
        <v>488377</v>
      </c>
      <c r="R143" s="5">
        <v>523449</v>
      </c>
      <c r="S143" s="5">
        <v>542488</v>
      </c>
      <c r="T143" s="5">
        <v>614109</v>
      </c>
      <c r="U143" s="18">
        <v>676202</v>
      </c>
      <c r="V143" s="17">
        <v>726974.4</v>
      </c>
      <c r="W143" s="24">
        <v>737719</v>
      </c>
      <c r="X143" s="28">
        <v>738696.92</v>
      </c>
    </row>
    <row r="144" spans="1:24" ht="12">
      <c r="A144">
        <v>129</v>
      </c>
      <c r="B144" s="1" t="s">
        <v>229</v>
      </c>
      <c r="C144" s="5">
        <v>520068</v>
      </c>
      <c r="D144" s="6">
        <v>562410</v>
      </c>
      <c r="E144" s="5">
        <v>582234</v>
      </c>
      <c r="F144" s="5">
        <v>607965</v>
      </c>
      <c r="G144" s="5">
        <v>682528</v>
      </c>
      <c r="H144" s="5">
        <v>757501</v>
      </c>
      <c r="I144" s="5">
        <v>824993</v>
      </c>
      <c r="J144" s="6">
        <v>859695</v>
      </c>
      <c r="K144" s="5">
        <v>907995</v>
      </c>
      <c r="L144" s="6">
        <v>977243</v>
      </c>
      <c r="M144" s="6">
        <v>910717.91</v>
      </c>
      <c r="N144" s="5">
        <v>816054</v>
      </c>
      <c r="O144" s="6">
        <v>822058.04</v>
      </c>
      <c r="P144" s="5">
        <v>849377.36</v>
      </c>
      <c r="Q144" s="5">
        <v>877521</v>
      </c>
      <c r="R144" s="5">
        <v>937510</v>
      </c>
      <c r="S144" s="5">
        <v>965445</v>
      </c>
      <c r="T144" s="5">
        <v>910595</v>
      </c>
      <c r="U144" s="18">
        <v>879393</v>
      </c>
      <c r="V144" s="17">
        <v>945422.34</v>
      </c>
      <c r="W144" s="24">
        <v>1002189.64</v>
      </c>
      <c r="X144" s="28">
        <v>1035937.1</v>
      </c>
    </row>
    <row r="145" spans="1:24" ht="12">
      <c r="A145">
        <v>130</v>
      </c>
      <c r="B145" s="1" t="s">
        <v>230</v>
      </c>
      <c r="C145" s="5">
        <v>1849766</v>
      </c>
      <c r="D145" s="6">
        <v>2101315</v>
      </c>
      <c r="E145" s="5">
        <v>2297784</v>
      </c>
      <c r="F145" s="5">
        <v>2454475</v>
      </c>
      <c r="G145" s="5">
        <v>2850158</v>
      </c>
      <c r="H145" s="5">
        <v>3218320</v>
      </c>
      <c r="I145" s="5">
        <v>3485409</v>
      </c>
      <c r="J145" s="6">
        <v>3485120</v>
      </c>
      <c r="K145" s="5">
        <v>3578378</v>
      </c>
      <c r="L145" s="6">
        <v>3800840</v>
      </c>
      <c r="M145" s="6">
        <v>3929007.3</v>
      </c>
      <c r="N145" s="5">
        <v>3857170</v>
      </c>
      <c r="O145" s="6">
        <v>3835946.34</v>
      </c>
      <c r="P145" s="5">
        <v>3982961.46</v>
      </c>
      <c r="Q145" s="5">
        <v>4242039</v>
      </c>
      <c r="R145" s="5">
        <v>4552699</v>
      </c>
      <c r="S145" s="5">
        <v>4709006</v>
      </c>
      <c r="T145" s="5">
        <v>4624897</v>
      </c>
      <c r="U145" s="18">
        <v>4615280</v>
      </c>
      <c r="V145" s="17">
        <v>4961816.16</v>
      </c>
      <c r="W145" s="24">
        <v>4553347.96</v>
      </c>
      <c r="X145" s="28">
        <v>4194389.3</v>
      </c>
    </row>
    <row r="146" spans="1:24" ht="12">
      <c r="A146">
        <v>131</v>
      </c>
      <c r="B146" s="1" t="s">
        <v>231</v>
      </c>
      <c r="C146" s="5">
        <v>774929</v>
      </c>
      <c r="D146" s="6">
        <v>858448</v>
      </c>
      <c r="E146" s="5">
        <v>906582</v>
      </c>
      <c r="F146" s="5">
        <v>968681</v>
      </c>
      <c r="G146" s="5">
        <v>1139392</v>
      </c>
      <c r="H146" s="5">
        <v>1302372</v>
      </c>
      <c r="I146" s="5">
        <v>1433748</v>
      </c>
      <c r="J146" s="6">
        <v>1592292</v>
      </c>
      <c r="K146" s="5">
        <v>1749068</v>
      </c>
      <c r="L146" s="6">
        <v>1914252</v>
      </c>
      <c r="M146" s="6">
        <v>1921986.43</v>
      </c>
      <c r="N146" s="5">
        <v>1808278</v>
      </c>
      <c r="O146" s="6">
        <v>1845301.86</v>
      </c>
      <c r="P146" s="5">
        <v>1969208.96</v>
      </c>
      <c r="Q146" s="5">
        <v>2174105</v>
      </c>
      <c r="R146" s="5">
        <v>2343639</v>
      </c>
      <c r="S146" s="5">
        <v>2434847</v>
      </c>
      <c r="T146" s="5">
        <v>2598703</v>
      </c>
      <c r="U146" s="18">
        <v>2754897</v>
      </c>
      <c r="V146" s="17">
        <v>2961747.56</v>
      </c>
      <c r="W146" s="24">
        <v>3228528.56</v>
      </c>
      <c r="X146" s="28">
        <v>3401748.8</v>
      </c>
    </row>
    <row r="147" spans="1:24" ht="12">
      <c r="A147">
        <v>132</v>
      </c>
      <c r="B147" s="1" t="s">
        <v>30</v>
      </c>
      <c r="C147" s="5">
        <v>1699941</v>
      </c>
      <c r="D147" s="6">
        <v>1895900</v>
      </c>
      <c r="E147" s="5">
        <v>2027781</v>
      </c>
      <c r="F147" s="5">
        <v>2181676</v>
      </c>
      <c r="G147" s="5">
        <v>2481720</v>
      </c>
      <c r="H147" s="5">
        <v>2731122</v>
      </c>
      <c r="I147" s="5">
        <v>2985480</v>
      </c>
      <c r="J147" s="6">
        <v>3125592</v>
      </c>
      <c r="K147" s="5">
        <v>3306142</v>
      </c>
      <c r="L147" s="6">
        <v>3552334</v>
      </c>
      <c r="M147" s="6">
        <v>3870625.3</v>
      </c>
      <c r="N147" s="5">
        <v>3909705</v>
      </c>
      <c r="O147" s="6">
        <v>3917104.14</v>
      </c>
      <c r="P147" s="5">
        <v>4030026.72</v>
      </c>
      <c r="Q147" s="5">
        <v>4146666</v>
      </c>
      <c r="R147" s="5">
        <v>4480774</v>
      </c>
      <c r="S147" s="5">
        <v>4650335</v>
      </c>
      <c r="T147" s="5">
        <v>4544327</v>
      </c>
      <c r="U147" s="18">
        <v>4516992</v>
      </c>
      <c r="V147" s="17">
        <v>4856148.36</v>
      </c>
      <c r="W147" s="24">
        <v>5269512.58</v>
      </c>
      <c r="X147" s="28">
        <v>5535272.8</v>
      </c>
    </row>
    <row r="148" spans="1:24" ht="12">
      <c r="A148">
        <v>133</v>
      </c>
      <c r="B148" s="1" t="s">
        <v>31</v>
      </c>
      <c r="C148" s="5">
        <v>583998</v>
      </c>
      <c r="D148" s="6">
        <v>571800</v>
      </c>
      <c r="E148" s="5">
        <v>453640</v>
      </c>
      <c r="F148" s="5">
        <v>481752</v>
      </c>
      <c r="G148" s="5">
        <v>586136</v>
      </c>
      <c r="H148" s="5">
        <v>685033</v>
      </c>
      <c r="I148" s="5">
        <v>752300</v>
      </c>
      <c r="J148" s="6">
        <v>745665</v>
      </c>
      <c r="K148" s="5">
        <v>754334</v>
      </c>
      <c r="L148" s="6">
        <v>830776</v>
      </c>
      <c r="M148" s="6">
        <v>798819.1</v>
      </c>
      <c r="N148" s="5">
        <v>721840</v>
      </c>
      <c r="O148" s="6">
        <v>734672</v>
      </c>
      <c r="P148" s="5">
        <v>802304.68</v>
      </c>
      <c r="Q148" s="5">
        <v>932749</v>
      </c>
      <c r="R148" s="5">
        <v>1006727</v>
      </c>
      <c r="S148" s="5">
        <v>1044694</v>
      </c>
      <c r="T148" s="5">
        <v>1157694</v>
      </c>
      <c r="U148" s="18">
        <v>1257897</v>
      </c>
      <c r="V148" s="17">
        <v>1352345.55</v>
      </c>
      <c r="W148" s="24">
        <v>1371569.69</v>
      </c>
      <c r="X148" s="28">
        <v>1374125.06</v>
      </c>
    </row>
    <row r="149" spans="1:24" ht="12">
      <c r="A149">
        <v>134</v>
      </c>
      <c r="B149" s="1" t="s">
        <v>32</v>
      </c>
      <c r="C149" s="5">
        <v>1834935</v>
      </c>
      <c r="D149" s="6">
        <v>1974786</v>
      </c>
      <c r="E149" s="5">
        <v>2012204</v>
      </c>
      <c r="F149" s="5">
        <v>2139226</v>
      </c>
      <c r="G149" s="5">
        <v>2581537</v>
      </c>
      <c r="H149" s="5">
        <v>3031763</v>
      </c>
      <c r="I149" s="5">
        <v>3318982</v>
      </c>
      <c r="J149" s="6">
        <v>3481431</v>
      </c>
      <c r="K149" s="5">
        <v>3684933</v>
      </c>
      <c r="L149" s="6">
        <v>3919064</v>
      </c>
      <c r="M149" s="6">
        <v>3828028.22</v>
      </c>
      <c r="N149" s="5">
        <v>3599395</v>
      </c>
      <c r="O149" s="6">
        <v>3547274.72</v>
      </c>
      <c r="P149" s="5">
        <v>3664261.2</v>
      </c>
      <c r="Q149" s="5">
        <v>3897725</v>
      </c>
      <c r="R149" s="5">
        <v>4157357</v>
      </c>
      <c r="S149" s="5">
        <v>4281233</v>
      </c>
      <c r="T149" s="5">
        <v>4243915</v>
      </c>
      <c r="U149" s="18">
        <v>4265602</v>
      </c>
      <c r="V149" s="17">
        <v>4585882.52</v>
      </c>
      <c r="W149" s="24">
        <v>4519539.26</v>
      </c>
      <c r="X149" s="28">
        <v>4423924.78</v>
      </c>
    </row>
    <row r="150" spans="1:24" ht="12">
      <c r="A150">
        <v>135</v>
      </c>
      <c r="B150" s="1" t="s">
        <v>33</v>
      </c>
      <c r="C150" s="5">
        <v>940723</v>
      </c>
      <c r="D150" s="6">
        <v>1045968</v>
      </c>
      <c r="E150" s="5">
        <v>1111334</v>
      </c>
      <c r="F150" s="5">
        <v>1182578</v>
      </c>
      <c r="G150" s="5">
        <v>1367447</v>
      </c>
      <c r="H150" s="5">
        <v>1541834</v>
      </c>
      <c r="I150" s="5">
        <v>1679207</v>
      </c>
      <c r="J150" s="6">
        <v>1821349</v>
      </c>
      <c r="K150" s="5">
        <v>1979072</v>
      </c>
      <c r="L150" s="6">
        <v>2123781</v>
      </c>
      <c r="M150" s="6">
        <v>2053398.07</v>
      </c>
      <c r="N150" s="5">
        <v>1902142</v>
      </c>
      <c r="O150" s="6">
        <v>1916055.06</v>
      </c>
      <c r="P150" s="5">
        <v>1989228.1</v>
      </c>
      <c r="Q150" s="5">
        <v>2081696</v>
      </c>
      <c r="R150" s="5">
        <v>2232358</v>
      </c>
      <c r="S150" s="5">
        <v>2306122</v>
      </c>
      <c r="T150" s="5">
        <v>2393575</v>
      </c>
      <c r="U150" s="18">
        <v>2488858</v>
      </c>
      <c r="V150" s="17">
        <v>2675733.16</v>
      </c>
      <c r="W150" s="24">
        <v>2823741.96</v>
      </c>
      <c r="X150" s="28">
        <v>2909651.16</v>
      </c>
    </row>
    <row r="151" spans="1:24" ht="12">
      <c r="A151">
        <v>136</v>
      </c>
      <c r="B151" s="1" t="s">
        <v>34</v>
      </c>
      <c r="C151" s="5">
        <v>1368008</v>
      </c>
      <c r="D151" s="6">
        <v>1477158</v>
      </c>
      <c r="E151" s="5">
        <v>1507684</v>
      </c>
      <c r="F151" s="5">
        <v>1632835</v>
      </c>
      <c r="G151" s="5">
        <v>2038417</v>
      </c>
      <c r="H151" s="5">
        <v>2438501</v>
      </c>
      <c r="I151" s="5">
        <v>2717278</v>
      </c>
      <c r="J151" s="6">
        <v>2933695</v>
      </c>
      <c r="K151" s="5">
        <v>3142410</v>
      </c>
      <c r="L151" s="6">
        <v>3417352</v>
      </c>
      <c r="M151" s="6">
        <v>3789165.8</v>
      </c>
      <c r="N151" s="5">
        <v>3843160</v>
      </c>
      <c r="O151" s="6">
        <v>3861941.72</v>
      </c>
      <c r="P151" s="5">
        <v>4125111.4</v>
      </c>
      <c r="Q151" s="5">
        <v>4650960</v>
      </c>
      <c r="R151" s="5">
        <v>5086292</v>
      </c>
      <c r="S151" s="5">
        <v>5340376</v>
      </c>
      <c r="T151" s="5">
        <v>5660148</v>
      </c>
      <c r="U151" s="18">
        <v>5971937</v>
      </c>
      <c r="V151" s="17">
        <v>6420337.16</v>
      </c>
      <c r="W151" s="24">
        <v>6915810.04</v>
      </c>
      <c r="X151" s="28">
        <v>7228441</v>
      </c>
    </row>
    <row r="152" ht="12">
      <c r="F152" s="12" t="s">
        <v>67</v>
      </c>
    </row>
    <row r="153" spans="2:24" ht="12">
      <c r="B153" s="1" t="s">
        <v>35</v>
      </c>
      <c r="C153" s="5">
        <f aca="true" t="shared" si="1" ref="C153:X153">SUM(C57:C151)</f>
        <v>122291131</v>
      </c>
      <c r="D153" s="6">
        <f t="shared" si="1"/>
        <v>135789686</v>
      </c>
      <c r="E153" s="5">
        <f t="shared" si="1"/>
        <v>144134381</v>
      </c>
      <c r="F153" s="5">
        <f t="shared" si="1"/>
        <v>154772645</v>
      </c>
      <c r="G153" s="5">
        <f t="shared" si="1"/>
        <v>176893457</v>
      </c>
      <c r="H153" s="5">
        <f t="shared" si="1"/>
        <v>197070033</v>
      </c>
      <c r="I153" s="5">
        <f t="shared" si="1"/>
        <v>216714419</v>
      </c>
      <c r="J153" s="6">
        <f t="shared" si="1"/>
        <v>236166643</v>
      </c>
      <c r="K153" s="5">
        <f t="shared" si="1"/>
        <v>256439574</v>
      </c>
      <c r="L153" s="6">
        <f t="shared" si="1"/>
        <v>277260834</v>
      </c>
      <c r="M153" s="6">
        <f t="shared" si="1"/>
        <v>290589860.9900002</v>
      </c>
      <c r="N153" s="5">
        <f t="shared" si="1"/>
        <v>284233675</v>
      </c>
      <c r="O153" s="5">
        <f t="shared" si="1"/>
        <v>290545836.89000005</v>
      </c>
      <c r="P153" s="5">
        <f t="shared" si="1"/>
        <v>306641700.88000023</v>
      </c>
      <c r="Q153" s="5">
        <f t="shared" si="1"/>
        <v>329179517</v>
      </c>
      <c r="R153" s="5">
        <f t="shared" si="1"/>
        <v>355073298</v>
      </c>
      <c r="S153" s="5">
        <f t="shared" si="1"/>
        <v>369171634</v>
      </c>
      <c r="T153" s="5">
        <f t="shared" si="1"/>
        <v>391992217</v>
      </c>
      <c r="U153" s="5">
        <f t="shared" si="1"/>
        <v>414101680</v>
      </c>
      <c r="V153" s="5">
        <f t="shared" si="1"/>
        <v>445194337.62000006</v>
      </c>
      <c r="W153" s="5">
        <f t="shared" si="1"/>
        <v>482243825.86</v>
      </c>
      <c r="X153" s="5">
        <f t="shared" si="1"/>
        <v>502099404.2100002</v>
      </c>
    </row>
    <row r="156" ht="12">
      <c r="B156" s="1" t="s">
        <v>36</v>
      </c>
    </row>
    <row r="158" spans="2:14" ht="12">
      <c r="B158" s="1" t="s">
        <v>37</v>
      </c>
      <c r="C158" s="5">
        <v>53335</v>
      </c>
      <c r="D158" s="6">
        <v>52162</v>
      </c>
      <c r="E158" s="5">
        <v>46918</v>
      </c>
      <c r="F158" s="5">
        <v>49723</v>
      </c>
      <c r="G158" s="5">
        <v>63032</v>
      </c>
      <c r="H158" s="5">
        <v>71437</v>
      </c>
      <c r="I158" s="5">
        <v>77816</v>
      </c>
      <c r="J158" s="6">
        <v>81160</v>
      </c>
      <c r="K158" s="7" t="s">
        <v>105</v>
      </c>
      <c r="L158" s="8" t="s">
        <v>105</v>
      </c>
      <c r="M158" s="8" t="s">
        <v>105</v>
      </c>
      <c r="N158" s="1" t="s">
        <v>105</v>
      </c>
    </row>
    <row r="159" spans="2:24" ht="12">
      <c r="B159" s="1" t="s">
        <v>38</v>
      </c>
      <c r="C159" s="5">
        <v>72179</v>
      </c>
      <c r="D159" s="6">
        <v>70672</v>
      </c>
      <c r="E159" s="5">
        <v>83594</v>
      </c>
      <c r="F159" s="5">
        <v>88774</v>
      </c>
      <c r="G159" s="5">
        <v>96637</v>
      </c>
      <c r="H159" s="5">
        <v>111334</v>
      </c>
      <c r="I159" s="5">
        <v>121253</v>
      </c>
      <c r="J159" s="6">
        <v>146617</v>
      </c>
      <c r="K159" s="5">
        <v>170554</v>
      </c>
      <c r="L159" s="6">
        <v>170275</v>
      </c>
      <c r="M159" s="6">
        <v>183212</v>
      </c>
      <c r="N159" s="5">
        <v>192631</v>
      </c>
      <c r="O159" s="6">
        <v>196055.16</v>
      </c>
      <c r="P159" s="5">
        <v>208571</v>
      </c>
      <c r="Q159" s="5">
        <v>237498</v>
      </c>
      <c r="R159" s="5">
        <v>246792</v>
      </c>
      <c r="S159" s="5">
        <v>256138</v>
      </c>
      <c r="T159" s="5">
        <v>275423</v>
      </c>
      <c r="U159" s="18">
        <v>293446</v>
      </c>
      <c r="V159" s="17">
        <v>315479.03</v>
      </c>
      <c r="W159" s="24">
        <v>331643.82</v>
      </c>
      <c r="X159" s="28">
        <v>340174.68</v>
      </c>
    </row>
    <row r="160" spans="2:14" ht="12">
      <c r="B160" s="1" t="s">
        <v>39</v>
      </c>
      <c r="C160" s="5">
        <v>21751</v>
      </c>
      <c r="D160" s="6">
        <v>26160</v>
      </c>
      <c r="E160" s="5">
        <v>27848</v>
      </c>
      <c r="F160" s="5">
        <v>28723</v>
      </c>
      <c r="G160" s="5">
        <v>31958</v>
      </c>
      <c r="H160" s="5">
        <v>36582</v>
      </c>
      <c r="I160" s="5">
        <v>39857</v>
      </c>
      <c r="J160" s="6">
        <v>37176</v>
      </c>
      <c r="K160" s="7" t="s">
        <v>105</v>
      </c>
      <c r="L160" s="8" t="s">
        <v>105</v>
      </c>
      <c r="M160" s="8" t="s">
        <v>105</v>
      </c>
      <c r="N160" s="1" t="s">
        <v>105</v>
      </c>
    </row>
    <row r="161" spans="2:24" ht="12">
      <c r="B161" s="1" t="s">
        <v>40</v>
      </c>
      <c r="C161" s="5">
        <v>95510</v>
      </c>
      <c r="D161" s="6">
        <v>126208</v>
      </c>
      <c r="E161" s="5">
        <v>128694</v>
      </c>
      <c r="F161" s="5">
        <v>137046</v>
      </c>
      <c r="G161" s="5">
        <v>144234</v>
      </c>
      <c r="H161" s="5">
        <v>167492</v>
      </c>
      <c r="I161" s="5">
        <v>182419</v>
      </c>
      <c r="J161" s="6">
        <v>183170</v>
      </c>
      <c r="K161" s="5">
        <v>188096</v>
      </c>
      <c r="L161" s="6">
        <v>186837</v>
      </c>
      <c r="M161" s="6">
        <v>221150.65</v>
      </c>
      <c r="N161" s="5">
        <v>236411</v>
      </c>
      <c r="O161" s="6">
        <v>240407.29</v>
      </c>
      <c r="P161" s="5">
        <v>247041.3</v>
      </c>
      <c r="Q161" s="5">
        <v>260615</v>
      </c>
      <c r="R161" s="5">
        <v>269722</v>
      </c>
      <c r="S161" s="5">
        <v>280658</v>
      </c>
      <c r="T161" s="5">
        <v>281995</v>
      </c>
      <c r="U161" s="18">
        <v>286358</v>
      </c>
      <c r="V161" s="23">
        <v>307858.55</v>
      </c>
      <c r="W161" s="25">
        <v>330109.78</v>
      </c>
      <c r="X161" s="28">
        <v>344578.33</v>
      </c>
    </row>
    <row r="162" spans="21:23" ht="12">
      <c r="U162" s="19"/>
      <c r="V162" s="21"/>
      <c r="W162" s="26"/>
    </row>
    <row r="163" spans="2:24" ht="12">
      <c r="B163" s="1" t="s">
        <v>41</v>
      </c>
      <c r="C163" s="5">
        <f aca="true" t="shared" si="2" ref="C163:T163">SUM(C158:C161)</f>
        <v>242775</v>
      </c>
      <c r="D163" s="6">
        <f t="shared" si="2"/>
        <v>275202</v>
      </c>
      <c r="E163" s="5">
        <f t="shared" si="2"/>
        <v>287054</v>
      </c>
      <c r="F163" s="5">
        <f t="shared" si="2"/>
        <v>304266</v>
      </c>
      <c r="G163" s="5">
        <f t="shared" si="2"/>
        <v>335861</v>
      </c>
      <c r="H163" s="5">
        <f t="shared" si="2"/>
        <v>386845</v>
      </c>
      <c r="I163" s="5">
        <f t="shared" si="2"/>
        <v>421345</v>
      </c>
      <c r="J163" s="6">
        <f t="shared" si="2"/>
        <v>448123</v>
      </c>
      <c r="K163" s="5">
        <f t="shared" si="2"/>
        <v>358650</v>
      </c>
      <c r="L163" s="6">
        <f t="shared" si="2"/>
        <v>357112</v>
      </c>
      <c r="M163" s="6">
        <f t="shared" si="2"/>
        <v>404362.65</v>
      </c>
      <c r="N163" s="5">
        <f t="shared" si="2"/>
        <v>429042</v>
      </c>
      <c r="O163" s="5">
        <f t="shared" si="2"/>
        <v>436462.45</v>
      </c>
      <c r="P163" s="5">
        <f t="shared" si="2"/>
        <v>455612.3</v>
      </c>
      <c r="Q163" s="5">
        <f t="shared" si="2"/>
        <v>498113</v>
      </c>
      <c r="R163" s="5">
        <f t="shared" si="2"/>
        <v>516514</v>
      </c>
      <c r="S163" s="5">
        <f t="shared" si="2"/>
        <v>536796</v>
      </c>
      <c r="T163" s="5">
        <f t="shared" si="2"/>
        <v>557418</v>
      </c>
      <c r="U163" s="5">
        <f>SUM(U158:U161)</f>
        <v>579804</v>
      </c>
      <c r="V163" s="5">
        <f>SUM(V158:V161)</f>
        <v>623337.5800000001</v>
      </c>
      <c r="W163" s="5">
        <f>SUM(W158:W161)</f>
        <v>661753.6000000001</v>
      </c>
      <c r="X163" s="5">
        <f>SUM(X158:X161)</f>
        <v>684753.01</v>
      </c>
    </row>
    <row r="165" spans="2:24" ht="12">
      <c r="B165" s="1" t="s">
        <v>145</v>
      </c>
      <c r="C165" s="5">
        <f aca="true" t="shared" si="3" ref="C165:T165">C52</f>
        <v>72596082</v>
      </c>
      <c r="D165" s="6">
        <f t="shared" si="3"/>
        <v>77274278</v>
      </c>
      <c r="E165" s="5">
        <f t="shared" si="3"/>
        <v>77805114</v>
      </c>
      <c r="F165" s="5">
        <f t="shared" si="3"/>
        <v>82739321</v>
      </c>
      <c r="G165" s="5">
        <f t="shared" si="3"/>
        <v>98280319</v>
      </c>
      <c r="H165" s="5">
        <f t="shared" si="3"/>
        <v>112534373</v>
      </c>
      <c r="I165" s="5">
        <f t="shared" si="3"/>
        <v>123449232</v>
      </c>
      <c r="J165" s="6">
        <f t="shared" si="3"/>
        <v>131854542</v>
      </c>
      <c r="K165" s="5">
        <f t="shared" si="3"/>
        <v>141172608</v>
      </c>
      <c r="L165" s="6">
        <f t="shared" si="3"/>
        <v>153036756</v>
      </c>
      <c r="M165" s="6">
        <f t="shared" si="3"/>
        <v>161018673.72</v>
      </c>
      <c r="N165" s="5">
        <f t="shared" si="3"/>
        <v>158330981</v>
      </c>
      <c r="O165" s="5">
        <f t="shared" si="3"/>
        <v>159773684.70000002</v>
      </c>
      <c r="P165" s="5">
        <f t="shared" si="3"/>
        <v>167878494.53999996</v>
      </c>
      <c r="Q165" s="5">
        <f t="shared" si="3"/>
        <v>180809785</v>
      </c>
      <c r="R165" s="5">
        <f t="shared" si="3"/>
        <v>193669952</v>
      </c>
      <c r="S165" s="5">
        <f t="shared" si="3"/>
        <v>199553711</v>
      </c>
      <c r="T165" s="5">
        <f t="shared" si="3"/>
        <v>211132542</v>
      </c>
      <c r="U165" s="5">
        <f>U52</f>
        <v>222495518</v>
      </c>
      <c r="V165" s="5">
        <f>V52</f>
        <v>239201500.88999996</v>
      </c>
      <c r="W165" s="5">
        <f>W52</f>
        <v>253123818.12</v>
      </c>
      <c r="X165" s="5">
        <f>X52</f>
        <v>261328067.01999995</v>
      </c>
    </row>
    <row r="167" spans="2:24" ht="12">
      <c r="B167" s="1" t="s">
        <v>43</v>
      </c>
      <c r="C167" s="5">
        <v>195129988</v>
      </c>
      <c r="D167" s="6">
        <v>213339166</v>
      </c>
      <c r="E167" s="5">
        <v>222226549</v>
      </c>
      <c r="F167" s="5">
        <v>237816232</v>
      </c>
      <c r="G167" s="5">
        <v>275509637</v>
      </c>
      <c r="H167" s="5">
        <v>309991251</v>
      </c>
      <c r="I167" s="5">
        <v>340584996</v>
      </c>
      <c r="J167" s="6">
        <v>368469308</v>
      </c>
      <c r="K167" s="5">
        <v>397970832</v>
      </c>
      <c r="L167" s="6">
        <v>430654702</v>
      </c>
      <c r="M167" s="6">
        <v>452012897.36</v>
      </c>
      <c r="N167" s="5">
        <v>442993695</v>
      </c>
      <c r="O167" s="6">
        <v>450755984</v>
      </c>
      <c r="P167" s="5">
        <v>474975807.72</v>
      </c>
      <c r="Q167" s="5">
        <v>510487410</v>
      </c>
      <c r="R167" s="5">
        <v>549259762</v>
      </c>
      <c r="S167" s="5">
        <v>569262143</v>
      </c>
      <c r="T167" s="5">
        <v>603682175</v>
      </c>
      <c r="U167" s="18">
        <v>637177004</v>
      </c>
      <c r="V167" s="23">
        <v>685019176.0899998</v>
      </c>
      <c r="W167" s="25">
        <v>736029397.58</v>
      </c>
      <c r="X167">
        <v>764112224.2400004</v>
      </c>
    </row>
    <row r="168" spans="2:24" ht="12">
      <c r="B168" s="10" t="s">
        <v>44</v>
      </c>
      <c r="D168" s="11">
        <f aca="true" t="shared" si="4" ref="D168:U168">((D167-C167)/C167)</f>
        <v>0.09331819361358235</v>
      </c>
      <c r="E168" s="11">
        <f t="shared" si="4"/>
        <v>0.04165846884392527</v>
      </c>
      <c r="F168" s="11">
        <f t="shared" si="4"/>
        <v>0.07015220760144189</v>
      </c>
      <c r="G168" s="11">
        <f t="shared" si="4"/>
        <v>0.1584980330526808</v>
      </c>
      <c r="H168" s="11">
        <f t="shared" si="4"/>
        <v>0.12515574545945918</v>
      </c>
      <c r="I168" s="11">
        <f t="shared" si="4"/>
        <v>0.09869228535098237</v>
      </c>
      <c r="J168" s="11">
        <f t="shared" si="4"/>
        <v>0.08187181563335809</v>
      </c>
      <c r="K168" s="11">
        <f t="shared" si="4"/>
        <v>0.08006507831040299</v>
      </c>
      <c r="L168" s="11">
        <f t="shared" si="4"/>
        <v>0.08212629512506585</v>
      </c>
      <c r="M168" s="11">
        <f t="shared" si="4"/>
        <v>0.049594710706305056</v>
      </c>
      <c r="N168" s="11">
        <f t="shared" si="4"/>
        <v>-0.019953418171642975</v>
      </c>
      <c r="O168" s="11">
        <f t="shared" si="4"/>
        <v>0.01752234645235752</v>
      </c>
      <c r="P168" s="11">
        <f t="shared" si="4"/>
        <v>0.053731563372878106</v>
      </c>
      <c r="Q168" s="11">
        <f t="shared" si="4"/>
        <v>0.07476507582662861</v>
      </c>
      <c r="R168" s="11">
        <f t="shared" si="4"/>
        <v>0.07595163218618849</v>
      </c>
      <c r="S168" s="11">
        <f t="shared" si="4"/>
        <v>0.03641697860255782</v>
      </c>
      <c r="T168" s="11">
        <f t="shared" si="4"/>
        <v>0.060464291229005894</v>
      </c>
      <c r="U168" s="11">
        <f t="shared" si="4"/>
        <v>0.05548421071071048</v>
      </c>
      <c r="V168" s="11">
        <f>((V167-U167)/U167)</f>
        <v>0.07508458684111549</v>
      </c>
      <c r="W168" s="11">
        <f>((W167-V167)/V167)</f>
        <v>0.07446539202181163</v>
      </c>
      <c r="X168" s="11">
        <f>((X167-W167)/W167)</f>
        <v>0.0381544905031432</v>
      </c>
    </row>
    <row r="169" spans="2:24" ht="12">
      <c r="B169" s="1" t="s">
        <v>45</v>
      </c>
      <c r="C169" s="5">
        <f aca="true" t="shared" si="5" ref="C169:W169">AVERAGE(C10:C50,C57:C151,C158:C161)</f>
        <v>1434779.3235294118</v>
      </c>
      <c r="D169" s="6">
        <f t="shared" si="5"/>
        <v>1568670.3382352942</v>
      </c>
      <c r="E169" s="5">
        <f t="shared" si="5"/>
        <v>1634018.7426470588</v>
      </c>
      <c r="F169" s="5">
        <f t="shared" si="5"/>
        <v>1761601.7185185186</v>
      </c>
      <c r="G169" s="5">
        <f t="shared" si="5"/>
        <v>2025806.1544117648</v>
      </c>
      <c r="H169" s="5">
        <f t="shared" si="5"/>
        <v>2279347.4338235296</v>
      </c>
      <c r="I169" s="5">
        <f t="shared" si="5"/>
        <v>2504301.4411764704</v>
      </c>
      <c r="J169" s="6">
        <f t="shared" si="5"/>
        <v>2709333.1470588236</v>
      </c>
      <c r="K169" s="5">
        <f t="shared" si="5"/>
        <v>2969931.582089552</v>
      </c>
      <c r="L169" s="6">
        <f t="shared" si="5"/>
        <v>3213841.0597014925</v>
      </c>
      <c r="M169" s="6">
        <f t="shared" si="5"/>
        <v>3373230.577313434</v>
      </c>
      <c r="N169" s="5">
        <f t="shared" si="5"/>
        <v>3305923.119402985</v>
      </c>
      <c r="O169" s="5">
        <f t="shared" si="5"/>
        <v>3363850.6271641795</v>
      </c>
      <c r="P169" s="5">
        <f t="shared" si="5"/>
        <v>3544595.5799999977</v>
      </c>
      <c r="Q169" s="5">
        <f t="shared" si="5"/>
        <v>3809607.574626866</v>
      </c>
      <c r="R169" s="5">
        <f t="shared" si="5"/>
        <v>4098953.462686567</v>
      </c>
      <c r="S169" s="5">
        <f t="shared" si="5"/>
        <v>4280166.47368421</v>
      </c>
      <c r="T169" s="5">
        <f t="shared" si="5"/>
        <v>4538963.736842105</v>
      </c>
      <c r="U169" s="5">
        <f t="shared" si="5"/>
        <v>4790804.52631579</v>
      </c>
      <c r="V169" s="5">
        <f t="shared" si="5"/>
        <v>5150520.120977442</v>
      </c>
      <c r="W169" s="5">
        <f t="shared" si="5"/>
        <v>5534055.620902255</v>
      </c>
      <c r="X169" s="5">
        <f>AVERAGE(X10:X50,X57:X151,X158:X161)</f>
        <v>5788728.97151515</v>
      </c>
    </row>
    <row r="170" spans="2:24" ht="12">
      <c r="B170" s="1" t="s">
        <v>46</v>
      </c>
      <c r="C170" s="5">
        <f aca="true" t="shared" si="6" ref="C170:W170">MIN(C10:C50,C57:C151,C158:C161)</f>
        <v>21751</v>
      </c>
      <c r="D170" s="6">
        <f t="shared" si="6"/>
        <v>26160</v>
      </c>
      <c r="E170" s="5">
        <f t="shared" si="6"/>
        <v>27848</v>
      </c>
      <c r="F170" s="5">
        <f t="shared" si="6"/>
        <v>28723</v>
      </c>
      <c r="G170" s="5">
        <f t="shared" si="6"/>
        <v>31958</v>
      </c>
      <c r="H170" s="5">
        <f t="shared" si="6"/>
        <v>36582</v>
      </c>
      <c r="I170" s="5">
        <f t="shared" si="6"/>
        <v>39857</v>
      </c>
      <c r="J170" s="6">
        <f t="shared" si="6"/>
        <v>37176</v>
      </c>
      <c r="K170" s="5">
        <f t="shared" si="6"/>
        <v>142615</v>
      </c>
      <c r="L170" s="6">
        <f t="shared" si="6"/>
        <v>149877</v>
      </c>
      <c r="M170" s="6">
        <f t="shared" si="6"/>
        <v>161313.03</v>
      </c>
      <c r="N170" s="5">
        <f t="shared" si="6"/>
        <v>163911</v>
      </c>
      <c r="O170" s="5">
        <f t="shared" si="6"/>
        <v>166056.92</v>
      </c>
      <c r="P170" s="5">
        <f t="shared" si="6"/>
        <v>172318.68</v>
      </c>
      <c r="Q170" s="5">
        <f t="shared" si="6"/>
        <v>178728</v>
      </c>
      <c r="R170" s="5">
        <f t="shared" si="6"/>
        <v>190903</v>
      </c>
      <c r="S170" s="5">
        <f t="shared" si="6"/>
        <v>196592</v>
      </c>
      <c r="T170" s="5">
        <f t="shared" si="6"/>
        <v>210960</v>
      </c>
      <c r="U170" s="5">
        <f t="shared" si="6"/>
        <v>224456</v>
      </c>
      <c r="V170" s="5">
        <f t="shared" si="6"/>
        <v>241308.7</v>
      </c>
      <c r="W170" s="5">
        <f t="shared" si="6"/>
        <v>238160.06</v>
      </c>
      <c r="X170" s="5">
        <f>MIN(X10:X50,X57:X151,X158:X161)</f>
        <v>233388.58</v>
      </c>
    </row>
    <row r="171" spans="2:24" ht="12">
      <c r="B171" s="1" t="s">
        <v>47</v>
      </c>
      <c r="C171" s="5">
        <f aca="true" t="shared" si="7" ref="C171:W171">MAX(C10:C50,C57:C151,C158:C161)</f>
        <v>22528334</v>
      </c>
      <c r="D171" s="6">
        <f t="shared" si="7"/>
        <v>26352549</v>
      </c>
      <c r="E171" s="5">
        <f t="shared" si="7"/>
        <v>29738599</v>
      </c>
      <c r="F171" s="5">
        <f t="shared" si="7"/>
        <v>32221309</v>
      </c>
      <c r="G171" s="5">
        <f t="shared" si="7"/>
        <v>35544896</v>
      </c>
      <c r="H171" s="5">
        <f t="shared" si="7"/>
        <v>37659730</v>
      </c>
      <c r="I171" s="5">
        <f t="shared" si="7"/>
        <v>41799429</v>
      </c>
      <c r="J171" s="6">
        <f t="shared" si="7"/>
        <v>46613459</v>
      </c>
      <c r="K171" s="5">
        <f t="shared" si="7"/>
        <v>51150499</v>
      </c>
      <c r="L171" s="6">
        <f t="shared" si="7"/>
        <v>55715212</v>
      </c>
      <c r="M171" s="6">
        <f t="shared" si="7"/>
        <v>59118664.62</v>
      </c>
      <c r="N171" s="5">
        <f t="shared" si="7"/>
        <v>58139136</v>
      </c>
      <c r="O171" s="5">
        <f t="shared" si="7"/>
        <v>59898192.28</v>
      </c>
      <c r="P171" s="5">
        <f t="shared" si="7"/>
        <v>63238728.18</v>
      </c>
      <c r="Q171" s="5">
        <f t="shared" si="7"/>
        <v>67151356</v>
      </c>
      <c r="R171" s="5">
        <f t="shared" si="7"/>
        <v>72475310</v>
      </c>
      <c r="S171" s="5">
        <f t="shared" si="7"/>
        <v>75248211</v>
      </c>
      <c r="T171" s="5">
        <f t="shared" si="7"/>
        <v>79901252</v>
      </c>
      <c r="U171" s="5">
        <f t="shared" si="7"/>
        <v>84409011</v>
      </c>
      <c r="V171" s="5">
        <f t="shared" si="7"/>
        <v>90746827.52</v>
      </c>
      <c r="W171" s="5">
        <f t="shared" si="7"/>
        <v>98820479.94</v>
      </c>
      <c r="X171" s="5">
        <f>MAX(X10:X50,X57:X151,X158:X161)</f>
        <v>104051679.32</v>
      </c>
    </row>
    <row r="172" spans="2:24" ht="12">
      <c r="B172" s="1" t="s">
        <v>48</v>
      </c>
      <c r="C172" s="5">
        <f aca="true" t="shared" si="8" ref="C172:U172">C171-C170</f>
        <v>22506583</v>
      </c>
      <c r="D172" s="6">
        <f t="shared" si="8"/>
        <v>26326389</v>
      </c>
      <c r="E172" s="5">
        <f t="shared" si="8"/>
        <v>29710751</v>
      </c>
      <c r="F172" s="5">
        <f t="shared" si="8"/>
        <v>32192586</v>
      </c>
      <c r="G172" s="5">
        <f t="shared" si="8"/>
        <v>35512938</v>
      </c>
      <c r="H172" s="5">
        <f t="shared" si="8"/>
        <v>37623148</v>
      </c>
      <c r="I172" s="5">
        <f t="shared" si="8"/>
        <v>41759572</v>
      </c>
      <c r="J172" s="6">
        <f t="shared" si="8"/>
        <v>46576283</v>
      </c>
      <c r="K172" s="5">
        <f t="shared" si="8"/>
        <v>51007884</v>
      </c>
      <c r="L172" s="6">
        <f t="shared" si="8"/>
        <v>55565335</v>
      </c>
      <c r="M172" s="6">
        <f t="shared" si="8"/>
        <v>58957351.589999996</v>
      </c>
      <c r="N172" s="5">
        <f t="shared" si="8"/>
        <v>57975225</v>
      </c>
      <c r="O172" s="5">
        <f t="shared" si="8"/>
        <v>59732135.36</v>
      </c>
      <c r="P172" s="5">
        <f t="shared" si="8"/>
        <v>63066409.5</v>
      </c>
      <c r="Q172" s="5">
        <f t="shared" si="8"/>
        <v>66972628</v>
      </c>
      <c r="R172" s="5">
        <f t="shared" si="8"/>
        <v>72284407</v>
      </c>
      <c r="S172" s="5">
        <f t="shared" si="8"/>
        <v>75051619</v>
      </c>
      <c r="T172" s="5">
        <f t="shared" si="8"/>
        <v>79690292</v>
      </c>
      <c r="U172" s="5">
        <f t="shared" si="8"/>
        <v>84184555</v>
      </c>
      <c r="V172" s="5">
        <f>V171-V170</f>
        <v>90505518.82</v>
      </c>
      <c r="W172" s="5">
        <f>W171-W170</f>
        <v>98582319.88</v>
      </c>
      <c r="X172" s="5">
        <f>X171-X170</f>
        <v>103818290.74</v>
      </c>
    </row>
    <row r="175" spans="2:24" ht="12">
      <c r="B175" t="s">
        <v>72</v>
      </c>
      <c r="D175" s="6"/>
      <c r="E175" s="5"/>
      <c r="F175" s="5"/>
      <c r="G175" s="5"/>
      <c r="H175" s="5"/>
      <c r="I175" s="5"/>
      <c r="J175" s="6"/>
      <c r="K175" s="5"/>
      <c r="L175" s="6"/>
      <c r="M175" s="6"/>
      <c r="N175" s="5"/>
      <c r="O175" s="5"/>
      <c r="P175" s="5"/>
      <c r="Q175" s="5"/>
      <c r="R175" s="5"/>
      <c r="S175" s="5"/>
      <c r="T175" s="5"/>
      <c r="U175" s="5"/>
      <c r="V175" s="5"/>
      <c r="W175" s="5"/>
      <c r="X175" s="5"/>
    </row>
    <row r="176" spans="2:3" ht="12">
      <c r="B176" s="36" t="s">
        <v>50</v>
      </c>
      <c r="C176" s="19"/>
    </row>
    <row r="177" spans="2:20" ht="12">
      <c r="B177" s="36" t="s">
        <v>51</v>
      </c>
      <c r="C177" s="19"/>
      <c r="D177" s="6"/>
      <c r="E177" s="5"/>
      <c r="F177" s="5"/>
      <c r="G177" s="5"/>
      <c r="H177" s="5"/>
      <c r="I177" s="5"/>
      <c r="J177" s="6"/>
      <c r="K177" s="5"/>
      <c r="L177" s="6"/>
      <c r="M177" s="6"/>
      <c r="N177" s="5"/>
      <c r="O177" s="5"/>
      <c r="P177" s="5"/>
      <c r="Q177" s="5"/>
      <c r="R177" s="5"/>
      <c r="S177" s="5"/>
      <c r="T177" s="5"/>
    </row>
    <row r="178" spans="2:3" ht="12">
      <c r="B178" s="36" t="s">
        <v>52</v>
      </c>
      <c r="C178" s="19"/>
    </row>
    <row r="179" spans="2:15" ht="12">
      <c r="B179" s="36" t="s">
        <v>53</v>
      </c>
      <c r="C179" s="19"/>
      <c r="O179" s="1"/>
    </row>
    <row r="180" spans="2:15" ht="12">
      <c r="B180" s="36" t="s">
        <v>54</v>
      </c>
      <c r="C180" s="19"/>
      <c r="O180" s="6"/>
    </row>
    <row r="181" spans="2:3" ht="12">
      <c r="B181" s="36" t="s">
        <v>55</v>
      </c>
      <c r="C181" s="19"/>
    </row>
    <row r="182" spans="2:3" ht="12">
      <c r="B182" s="36" t="s">
        <v>56</v>
      </c>
      <c r="C182" s="19"/>
    </row>
    <row r="183" spans="2:3" ht="12">
      <c r="B183" s="36" t="s">
        <v>57</v>
      </c>
      <c r="C183" s="19"/>
    </row>
    <row r="184" spans="2:3" ht="12">
      <c r="B184" s="36" t="s">
        <v>64</v>
      </c>
      <c r="C184" s="19"/>
    </row>
    <row r="185" spans="2:3" ht="12">
      <c r="B185" s="31" t="s">
        <v>24</v>
      </c>
      <c r="C185" s="37"/>
    </row>
    <row r="186" spans="2:3" ht="12">
      <c r="B186" s="19" t="s">
        <v>25</v>
      </c>
      <c r="C186" s="19"/>
    </row>
    <row r="187" ht="12">
      <c r="B187" s="36" t="s">
        <v>0</v>
      </c>
    </row>
    <row r="188" ht="12">
      <c r="B188" s="36" t="s">
        <v>29</v>
      </c>
    </row>
    <row r="189" ht="12">
      <c r="B189" s="36" t="s">
        <v>2</v>
      </c>
    </row>
    <row r="190" ht="12">
      <c r="B190" s="36" t="s">
        <v>1</v>
      </c>
    </row>
    <row r="191" ht="12">
      <c r="B191" s="19"/>
    </row>
    <row r="192" ht="12">
      <c r="B192" s="1"/>
    </row>
    <row r="193" spans="2:3" ht="12">
      <c r="B193" s="39" t="s">
        <v>73</v>
      </c>
      <c r="C193" s="19"/>
    </row>
    <row r="194" spans="2:3" ht="12">
      <c r="B194" s="19"/>
      <c r="C194" s="39" t="s">
        <v>26</v>
      </c>
    </row>
    <row r="195" spans="2:3" ht="12">
      <c r="B195" s="19"/>
      <c r="C195" s="39" t="s">
        <v>27</v>
      </c>
    </row>
    <row r="196" spans="2:3" ht="12">
      <c r="B196" s="19"/>
      <c r="C196" s="19" t="s">
        <v>23</v>
      </c>
    </row>
    <row r="198" spans="3:12" ht="12">
      <c r="C198" s="1"/>
      <c r="D198" s="2"/>
      <c r="E198" s="1"/>
      <c r="F198" s="1"/>
      <c r="G198" s="1"/>
      <c r="H198" s="1"/>
      <c r="I198" s="1"/>
      <c r="J198" s="2"/>
      <c r="K198" s="1"/>
      <c r="L198" s="2"/>
    </row>
    <row r="199" ht="12">
      <c r="B199" s="12"/>
    </row>
    <row r="200" ht="12">
      <c r="B200" s="12"/>
    </row>
    <row r="201" ht="12">
      <c r="B201" s="1"/>
    </row>
    <row r="202" ht="12">
      <c r="B202" s="12"/>
    </row>
    <row r="203" spans="2:12" ht="12">
      <c r="B203" s="1"/>
      <c r="C203" s="9"/>
      <c r="D203" s="9"/>
      <c r="E203" s="9"/>
      <c r="F203" s="9"/>
      <c r="G203" s="9"/>
      <c r="H203" s="9"/>
      <c r="I203" s="9"/>
      <c r="J203" s="9"/>
      <c r="K203" s="9"/>
      <c r="L203" s="9"/>
    </row>
    <row r="204" spans="2:14" ht="12">
      <c r="B204" s="1"/>
      <c r="C204" s="14"/>
      <c r="D204" s="14"/>
      <c r="E204" s="14"/>
      <c r="F204" s="14"/>
      <c r="G204" s="14"/>
      <c r="H204" s="14"/>
      <c r="I204" s="9"/>
      <c r="J204" s="14"/>
      <c r="K204" s="14"/>
      <c r="L204" s="14"/>
      <c r="M204" s="8"/>
      <c r="N204" s="7"/>
    </row>
    <row r="205" spans="2:12" ht="12">
      <c r="B205" s="1"/>
      <c r="C205" s="9"/>
      <c r="D205" s="9"/>
      <c r="E205" s="9"/>
      <c r="F205" s="9"/>
      <c r="G205" s="9"/>
      <c r="H205" s="9"/>
      <c r="I205" s="9"/>
      <c r="J205" s="9"/>
      <c r="K205" s="9"/>
      <c r="L205" s="9"/>
    </row>
    <row r="206" spans="2:12" ht="12">
      <c r="B206" s="1"/>
      <c r="C206" s="9"/>
      <c r="D206" s="9"/>
      <c r="E206" s="9"/>
      <c r="F206" s="9"/>
      <c r="G206" s="9"/>
      <c r="H206" s="9"/>
      <c r="I206" s="9"/>
      <c r="J206" s="9"/>
      <c r="K206" s="9"/>
      <c r="L206" s="9"/>
    </row>
    <row r="207" spans="2:12" ht="12">
      <c r="B207" s="1"/>
      <c r="C207" s="9"/>
      <c r="D207" s="9"/>
      <c r="E207" s="9"/>
      <c r="F207" s="9"/>
      <c r="G207" s="9"/>
      <c r="H207" s="9"/>
      <c r="I207" s="9"/>
      <c r="J207" s="9"/>
      <c r="K207" s="9"/>
      <c r="L207" s="9"/>
    </row>
    <row r="208" spans="2:12" ht="12">
      <c r="B208" s="1"/>
      <c r="C208" s="9"/>
      <c r="D208" s="9"/>
      <c r="E208" s="9"/>
      <c r="F208" s="9"/>
      <c r="G208" s="9"/>
      <c r="H208" s="9"/>
      <c r="I208" s="9"/>
      <c r="J208" s="9"/>
      <c r="K208" s="9"/>
      <c r="L208" s="9"/>
    </row>
    <row r="209" spans="2:13" ht="12">
      <c r="B209" s="1"/>
      <c r="C209" s="9"/>
      <c r="D209" s="9"/>
      <c r="E209" s="9"/>
      <c r="F209" s="14"/>
      <c r="G209" s="14"/>
      <c r="H209" s="14"/>
      <c r="I209" s="14"/>
      <c r="J209" s="14"/>
      <c r="K209" s="14"/>
      <c r="L209" s="14"/>
      <c r="M209" s="8"/>
    </row>
    <row r="210" spans="2:12" ht="12">
      <c r="B210" s="1"/>
      <c r="C210" s="9"/>
      <c r="D210" s="9"/>
      <c r="E210" s="9"/>
      <c r="F210" s="9"/>
      <c r="G210" s="9"/>
      <c r="H210" s="9"/>
      <c r="I210" s="9"/>
      <c r="J210" s="9"/>
      <c r="K210" s="9"/>
      <c r="L210" s="9"/>
    </row>
    <row r="211" spans="2:12" ht="12">
      <c r="B211" s="1"/>
      <c r="C211" s="9"/>
      <c r="D211" s="9"/>
      <c r="E211" s="9"/>
      <c r="F211" s="9"/>
      <c r="G211" s="9"/>
      <c r="H211" s="9"/>
      <c r="I211" s="9"/>
      <c r="J211" s="9"/>
      <c r="K211" s="9"/>
      <c r="L211" s="9"/>
    </row>
    <row r="212" spans="2:12" ht="12">
      <c r="B212" s="1"/>
      <c r="C212" s="9"/>
      <c r="D212" s="9"/>
      <c r="E212" s="9"/>
      <c r="F212" s="9"/>
      <c r="G212" s="9"/>
      <c r="H212" s="9"/>
      <c r="I212" s="9"/>
      <c r="J212" s="9"/>
      <c r="K212" s="9"/>
      <c r="L212" s="9"/>
    </row>
    <row r="213" spans="2:13" ht="12">
      <c r="B213" s="1"/>
      <c r="C213" s="14"/>
      <c r="D213" s="14"/>
      <c r="E213" s="14"/>
      <c r="F213" s="14"/>
      <c r="G213" s="14"/>
      <c r="H213" s="14"/>
      <c r="I213" s="9"/>
      <c r="J213" s="14"/>
      <c r="K213" s="14"/>
      <c r="L213" s="14"/>
      <c r="M213" s="8"/>
    </row>
    <row r="214" spans="2:12" ht="12">
      <c r="B214" s="1"/>
      <c r="C214" s="9"/>
      <c r="D214" s="9"/>
      <c r="E214" s="9"/>
      <c r="F214" s="9"/>
      <c r="G214" s="9"/>
      <c r="H214" s="9"/>
      <c r="I214" s="9"/>
      <c r="J214" s="9"/>
      <c r="K214" s="9"/>
      <c r="L214" s="9"/>
    </row>
    <row r="215" spans="2:12" ht="12">
      <c r="B215" s="1"/>
      <c r="C215" s="9"/>
      <c r="D215" s="9"/>
      <c r="E215" s="9"/>
      <c r="F215" s="9"/>
      <c r="G215" s="9"/>
      <c r="H215" s="9"/>
      <c r="I215" s="9"/>
      <c r="J215" s="9"/>
      <c r="K215" s="9"/>
      <c r="L215" s="9"/>
    </row>
    <row r="216" spans="2:12" ht="12">
      <c r="B216" s="1"/>
      <c r="C216" s="9"/>
      <c r="D216" s="9"/>
      <c r="E216" s="9"/>
      <c r="F216" s="9"/>
      <c r="G216" s="9"/>
      <c r="H216" s="9"/>
      <c r="I216" s="9"/>
      <c r="J216" s="9"/>
      <c r="K216" s="9"/>
      <c r="L216" s="9"/>
    </row>
    <row r="217" spans="2:12" ht="12">
      <c r="B217" s="1"/>
      <c r="C217" s="9"/>
      <c r="D217" s="9"/>
      <c r="E217" s="9"/>
      <c r="F217" s="9"/>
      <c r="G217" s="9"/>
      <c r="H217" s="9"/>
      <c r="I217" s="9"/>
      <c r="J217" s="9"/>
      <c r="K217" s="9"/>
      <c r="L217" s="9"/>
    </row>
    <row r="218" spans="2:12" ht="12">
      <c r="B218" s="1"/>
      <c r="C218" s="9"/>
      <c r="D218" s="9"/>
      <c r="E218" s="9"/>
      <c r="F218" s="9"/>
      <c r="G218" s="9"/>
      <c r="H218" s="9"/>
      <c r="I218" s="9"/>
      <c r="J218" s="9"/>
      <c r="K218" s="9"/>
      <c r="L218" s="9"/>
    </row>
    <row r="219" spans="2:12" ht="12">
      <c r="B219" s="1"/>
      <c r="C219" s="9"/>
      <c r="D219" s="9"/>
      <c r="E219" s="9"/>
      <c r="F219" s="9"/>
      <c r="G219" s="9"/>
      <c r="H219" s="9"/>
      <c r="I219" s="9"/>
      <c r="J219" s="9"/>
      <c r="K219" s="9"/>
      <c r="L219" s="9"/>
    </row>
    <row r="220" spans="2:12" ht="12">
      <c r="B220" s="1"/>
      <c r="C220" s="9"/>
      <c r="D220" s="9"/>
      <c r="E220" s="9"/>
      <c r="F220" s="9"/>
      <c r="G220" s="9"/>
      <c r="H220" s="9"/>
      <c r="I220" s="9"/>
      <c r="J220" s="9"/>
      <c r="K220" s="9"/>
      <c r="L220" s="9"/>
    </row>
    <row r="221" spans="2:12" ht="12">
      <c r="B221" s="1"/>
      <c r="C221" s="9"/>
      <c r="D221" s="9"/>
      <c r="E221" s="9"/>
      <c r="F221" s="9"/>
      <c r="G221" s="9"/>
      <c r="H221" s="9"/>
      <c r="I221" s="9"/>
      <c r="J221" s="9"/>
      <c r="K221" s="9"/>
      <c r="L221" s="9"/>
    </row>
    <row r="222" spans="2:12" ht="12">
      <c r="B222" s="1"/>
      <c r="C222" s="9"/>
      <c r="D222" s="9"/>
      <c r="E222" s="9"/>
      <c r="F222" s="9"/>
      <c r="G222" s="9"/>
      <c r="H222" s="9"/>
      <c r="I222" s="9"/>
      <c r="J222" s="9"/>
      <c r="K222" s="9"/>
      <c r="L222" s="9"/>
    </row>
    <row r="223" spans="2:12" ht="12">
      <c r="B223" s="1"/>
      <c r="C223" s="9"/>
      <c r="D223" s="9"/>
      <c r="E223" s="9"/>
      <c r="F223" s="9"/>
      <c r="G223" s="9"/>
      <c r="H223" s="9"/>
      <c r="I223" s="9"/>
      <c r="J223" s="9"/>
      <c r="K223" s="9"/>
      <c r="L223" s="9"/>
    </row>
    <row r="224" spans="2:12" ht="12">
      <c r="B224" s="1"/>
      <c r="C224" s="9"/>
      <c r="D224" s="9"/>
      <c r="E224" s="9"/>
      <c r="F224" s="9"/>
      <c r="G224" s="9"/>
      <c r="H224" s="9"/>
      <c r="I224" s="9"/>
      <c r="J224" s="9"/>
      <c r="K224" s="9"/>
      <c r="L224" s="9"/>
    </row>
    <row r="225" spans="2:12" ht="12">
      <c r="B225" s="1"/>
      <c r="C225" s="9"/>
      <c r="D225" s="9"/>
      <c r="E225" s="9"/>
      <c r="F225" s="9"/>
      <c r="G225" s="9"/>
      <c r="H225" s="9"/>
      <c r="I225" s="9"/>
      <c r="J225" s="9"/>
      <c r="K225" s="9"/>
      <c r="L225" s="9"/>
    </row>
    <row r="226" spans="2:12" ht="12">
      <c r="B226" s="1"/>
      <c r="C226" s="9"/>
      <c r="D226" s="9"/>
      <c r="E226" s="9"/>
      <c r="F226" s="9"/>
      <c r="G226" s="9"/>
      <c r="H226" s="9"/>
      <c r="I226" s="9"/>
      <c r="J226" s="9"/>
      <c r="K226" s="9"/>
      <c r="L226" s="9"/>
    </row>
    <row r="227" spans="2:12" ht="12">
      <c r="B227" s="1"/>
      <c r="C227" s="9"/>
      <c r="D227" s="9"/>
      <c r="E227" s="9"/>
      <c r="F227" s="9"/>
      <c r="G227" s="9"/>
      <c r="H227" s="9"/>
      <c r="I227" s="9"/>
      <c r="J227" s="9"/>
      <c r="K227" s="9"/>
      <c r="L227" s="9"/>
    </row>
    <row r="228" spans="2:12" ht="12">
      <c r="B228" s="1"/>
      <c r="C228" s="9"/>
      <c r="D228" s="9"/>
      <c r="E228" s="9"/>
      <c r="F228" s="9"/>
      <c r="G228" s="9"/>
      <c r="H228" s="9"/>
      <c r="I228" s="9"/>
      <c r="J228" s="9"/>
      <c r="K228" s="9"/>
      <c r="L228" s="9"/>
    </row>
    <row r="229" spans="2:12" ht="12">
      <c r="B229" s="1"/>
      <c r="C229" s="9"/>
      <c r="D229" s="9"/>
      <c r="E229" s="9"/>
      <c r="F229" s="9"/>
      <c r="G229" s="9"/>
      <c r="H229" s="9"/>
      <c r="I229" s="9"/>
      <c r="J229" s="9"/>
      <c r="K229" s="9"/>
      <c r="L229" s="9"/>
    </row>
    <row r="230" spans="2:12" ht="12">
      <c r="B230" s="1"/>
      <c r="C230" s="9"/>
      <c r="D230" s="9"/>
      <c r="E230" s="9"/>
      <c r="F230" s="9"/>
      <c r="G230" s="9"/>
      <c r="H230" s="9"/>
      <c r="I230" s="9"/>
      <c r="J230" s="9"/>
      <c r="K230" s="9"/>
      <c r="L230" s="9"/>
    </row>
    <row r="231" spans="2:12" ht="12">
      <c r="B231" s="1"/>
      <c r="C231" s="9"/>
      <c r="D231" s="9"/>
      <c r="E231" s="9"/>
      <c r="F231" s="9"/>
      <c r="G231" s="9"/>
      <c r="H231" s="9"/>
      <c r="I231" s="9"/>
      <c r="J231" s="9"/>
      <c r="K231" s="9"/>
      <c r="L231" s="9"/>
    </row>
    <row r="232" spans="2:12" ht="12">
      <c r="B232" s="1"/>
      <c r="C232" s="9"/>
      <c r="D232" s="9"/>
      <c r="E232" s="9"/>
      <c r="F232" s="9"/>
      <c r="G232" s="9"/>
      <c r="H232" s="9"/>
      <c r="I232" s="9"/>
      <c r="J232" s="9"/>
      <c r="K232" s="9"/>
      <c r="L232" s="9"/>
    </row>
    <row r="233" spans="2:12" ht="12">
      <c r="B233" s="1"/>
      <c r="C233" s="9"/>
      <c r="D233" s="9"/>
      <c r="E233" s="9"/>
      <c r="F233" s="9"/>
      <c r="G233" s="9"/>
      <c r="H233" s="9"/>
      <c r="I233" s="9"/>
      <c r="J233" s="9"/>
      <c r="K233" s="9"/>
      <c r="L233" s="9"/>
    </row>
    <row r="234" spans="2:12" ht="12">
      <c r="B234" s="1"/>
      <c r="C234" s="9"/>
      <c r="D234" s="9"/>
      <c r="E234" s="9"/>
      <c r="F234" s="9"/>
      <c r="G234" s="9"/>
      <c r="H234" s="9"/>
      <c r="I234" s="9"/>
      <c r="J234" s="9"/>
      <c r="K234" s="9"/>
      <c r="L234" s="9"/>
    </row>
    <row r="235" spans="2:12" ht="12">
      <c r="B235" s="1"/>
      <c r="C235" s="9"/>
      <c r="D235" s="9"/>
      <c r="E235" s="9"/>
      <c r="F235" s="9"/>
      <c r="G235" s="9"/>
      <c r="H235" s="9"/>
      <c r="I235" s="9"/>
      <c r="J235" s="9"/>
      <c r="K235" s="9"/>
      <c r="L235" s="9"/>
    </row>
    <row r="236" spans="2:12" ht="12">
      <c r="B236" s="1"/>
      <c r="C236" s="14"/>
      <c r="D236" s="14"/>
      <c r="E236" s="14"/>
      <c r="F236" s="14"/>
      <c r="G236" s="9"/>
      <c r="H236" s="9"/>
      <c r="I236" s="9"/>
      <c r="J236" s="9"/>
      <c r="K236" s="9"/>
      <c r="L236" s="9"/>
    </row>
    <row r="237" spans="2:12" ht="12">
      <c r="B237" s="1"/>
      <c r="C237" s="9"/>
      <c r="D237" s="9"/>
      <c r="E237" s="9"/>
      <c r="F237" s="9"/>
      <c r="G237" s="9"/>
      <c r="H237" s="9"/>
      <c r="I237" s="9"/>
      <c r="J237" s="9"/>
      <c r="K237" s="9"/>
      <c r="L237" s="9"/>
    </row>
    <row r="238" spans="2:12" ht="12">
      <c r="B238" s="1"/>
      <c r="C238" s="9"/>
      <c r="D238" s="9"/>
      <c r="E238" s="9"/>
      <c r="F238" s="9"/>
      <c r="G238" s="9"/>
      <c r="H238" s="9"/>
      <c r="I238" s="9"/>
      <c r="J238" s="9"/>
      <c r="K238" s="9"/>
      <c r="L238" s="9"/>
    </row>
    <row r="239" spans="2:12" ht="12">
      <c r="B239" s="1"/>
      <c r="C239" s="9"/>
      <c r="D239" s="9"/>
      <c r="E239" s="9"/>
      <c r="F239" s="9"/>
      <c r="G239" s="9"/>
      <c r="H239" s="9"/>
      <c r="I239" s="9"/>
      <c r="J239" s="9"/>
      <c r="K239" s="9"/>
      <c r="L239" s="9"/>
    </row>
    <row r="240" spans="2:12" ht="12">
      <c r="B240" s="1"/>
      <c r="C240" s="9"/>
      <c r="D240" s="9"/>
      <c r="E240" s="9"/>
      <c r="F240" s="9"/>
      <c r="G240" s="9"/>
      <c r="H240" s="9"/>
      <c r="I240" s="9"/>
      <c r="J240" s="9"/>
      <c r="K240" s="9"/>
      <c r="L240" s="9"/>
    </row>
    <row r="241" spans="2:12" ht="12">
      <c r="B241" s="1"/>
      <c r="C241" s="9"/>
      <c r="D241" s="9"/>
      <c r="E241" s="9"/>
      <c r="F241" s="9"/>
      <c r="G241" s="9"/>
      <c r="H241" s="9"/>
      <c r="I241" s="9"/>
      <c r="J241" s="9"/>
      <c r="K241" s="9"/>
      <c r="L241" s="9"/>
    </row>
    <row r="242" spans="2:12" ht="12">
      <c r="B242" s="1"/>
      <c r="C242" s="9"/>
      <c r="D242" s="9"/>
      <c r="E242" s="9"/>
      <c r="F242" s="9"/>
      <c r="G242" s="9"/>
      <c r="H242" s="9"/>
      <c r="I242" s="9"/>
      <c r="J242" s="9"/>
      <c r="K242" s="9"/>
      <c r="L242" s="9"/>
    </row>
    <row r="243" spans="2:12" ht="12">
      <c r="B243" s="1"/>
      <c r="C243" s="9"/>
      <c r="D243" s="9"/>
      <c r="E243" s="9"/>
      <c r="F243" s="9"/>
      <c r="G243" s="9"/>
      <c r="H243" s="9"/>
      <c r="I243" s="9"/>
      <c r="J243" s="9"/>
      <c r="K243" s="9"/>
      <c r="L243" s="9"/>
    </row>
    <row r="244" spans="2:17" ht="12">
      <c r="B244" s="12"/>
      <c r="C244" s="12"/>
      <c r="D244" s="12"/>
      <c r="E244" s="12"/>
      <c r="F244" s="12"/>
      <c r="G244" s="12"/>
      <c r="H244" s="12"/>
      <c r="I244" s="12"/>
      <c r="J244" s="12"/>
      <c r="K244" s="12"/>
      <c r="L244" s="12"/>
      <c r="M244" s="12"/>
      <c r="N244" s="12"/>
      <c r="O244" s="12"/>
      <c r="P244" s="12"/>
      <c r="Q244" s="12"/>
    </row>
    <row r="245" spans="2:17" ht="12">
      <c r="B245" s="12"/>
      <c r="C245" s="12"/>
      <c r="D245" s="12"/>
      <c r="E245" s="12"/>
      <c r="F245" s="12"/>
      <c r="G245" s="12"/>
      <c r="H245" s="12"/>
      <c r="I245" s="12"/>
      <c r="J245" s="12"/>
      <c r="K245" s="12"/>
      <c r="L245" s="12"/>
      <c r="M245" s="12"/>
      <c r="N245" s="12"/>
      <c r="O245" s="12"/>
      <c r="P245" s="12"/>
      <c r="Q245" s="12"/>
    </row>
    <row r="246" spans="2:17" ht="12">
      <c r="B246" s="1"/>
      <c r="C246" s="1"/>
      <c r="D246" s="1"/>
      <c r="E246" s="1"/>
      <c r="F246" s="1"/>
      <c r="G246" s="1"/>
      <c r="H246" s="1"/>
      <c r="I246" s="1"/>
      <c r="J246" s="1"/>
      <c r="K246" s="1"/>
      <c r="L246" s="1"/>
      <c r="M246" s="1"/>
      <c r="N246" s="1"/>
      <c r="O246" s="1"/>
      <c r="P246" s="1"/>
      <c r="Q246" s="1"/>
    </row>
    <row r="247" spans="2:17" ht="12">
      <c r="B247" s="12"/>
      <c r="C247" s="12"/>
      <c r="D247" s="16"/>
      <c r="E247" s="12"/>
      <c r="F247" s="12"/>
      <c r="G247" s="12"/>
      <c r="H247" s="12"/>
      <c r="I247" s="12"/>
      <c r="J247" s="16"/>
      <c r="K247" s="12"/>
      <c r="L247" s="16"/>
      <c r="M247" s="16"/>
      <c r="N247" s="12"/>
      <c r="O247" s="1"/>
      <c r="P247" s="1"/>
      <c r="Q247" s="1"/>
    </row>
    <row r="248" spans="2:12" ht="12">
      <c r="B248" s="1"/>
      <c r="C248" s="9"/>
      <c r="D248" s="9"/>
      <c r="E248" s="9"/>
      <c r="F248" s="9"/>
      <c r="G248" s="9"/>
      <c r="H248" s="9"/>
      <c r="I248" s="9"/>
      <c r="J248" s="9"/>
      <c r="K248" s="9"/>
      <c r="L248" s="9"/>
    </row>
    <row r="249" spans="2:12" ht="12">
      <c r="B249" s="1"/>
      <c r="C249" s="9"/>
      <c r="D249" s="9"/>
      <c r="E249" s="9"/>
      <c r="F249" s="9"/>
      <c r="G249" s="9"/>
      <c r="H249" s="9"/>
      <c r="I249" s="9"/>
      <c r="J249" s="9"/>
      <c r="K249" s="9"/>
      <c r="L249" s="9"/>
    </row>
    <row r="250" spans="2:12" ht="12">
      <c r="B250" s="1"/>
      <c r="C250" s="9"/>
      <c r="D250" s="9"/>
      <c r="E250" s="9"/>
      <c r="F250" s="9"/>
      <c r="G250" s="9"/>
      <c r="H250" s="9"/>
      <c r="I250" s="9"/>
      <c r="J250" s="9"/>
      <c r="K250" s="9"/>
      <c r="L250" s="9"/>
    </row>
    <row r="251" spans="2:12" ht="12">
      <c r="B251" s="1"/>
      <c r="C251" s="9"/>
      <c r="D251" s="9"/>
      <c r="E251" s="9"/>
      <c r="F251" s="9"/>
      <c r="G251" s="9"/>
      <c r="H251" s="9"/>
      <c r="I251" s="9"/>
      <c r="J251" s="9"/>
      <c r="K251" s="9"/>
      <c r="L251" s="9"/>
    </row>
    <row r="252" spans="2:12" ht="12">
      <c r="B252" s="1"/>
      <c r="C252" s="9"/>
      <c r="D252" s="9"/>
      <c r="E252" s="9"/>
      <c r="F252" s="9"/>
      <c r="G252" s="9"/>
      <c r="H252" s="9"/>
      <c r="I252" s="9"/>
      <c r="J252" s="9"/>
      <c r="K252" s="9"/>
      <c r="L252" s="9"/>
    </row>
    <row r="253" spans="2:12" ht="12">
      <c r="B253" s="1"/>
      <c r="C253" s="9"/>
      <c r="D253" s="9"/>
      <c r="E253" s="9"/>
      <c r="F253" s="9"/>
      <c r="G253" s="9"/>
      <c r="H253" s="9"/>
      <c r="I253" s="9"/>
      <c r="J253" s="9"/>
      <c r="K253" s="9"/>
      <c r="L253" s="9"/>
    </row>
    <row r="254" spans="2:12" ht="12">
      <c r="B254" s="1"/>
      <c r="C254" s="9"/>
      <c r="D254" s="9"/>
      <c r="E254" s="9"/>
      <c r="F254" s="9"/>
      <c r="G254" s="9"/>
      <c r="H254" s="9"/>
      <c r="I254" s="9"/>
      <c r="J254" s="9"/>
      <c r="K254" s="9"/>
      <c r="L254" s="9"/>
    </row>
    <row r="255" spans="2:12" ht="12">
      <c r="B255" s="1"/>
      <c r="C255" s="9"/>
      <c r="D255" s="9"/>
      <c r="E255" s="9"/>
      <c r="F255" s="9"/>
      <c r="G255" s="9"/>
      <c r="H255" s="9"/>
      <c r="I255" s="9"/>
      <c r="J255" s="9"/>
      <c r="K255" s="9"/>
      <c r="L255" s="9"/>
    </row>
    <row r="256" spans="2:12" ht="12">
      <c r="B256" s="1"/>
      <c r="C256" s="9"/>
      <c r="D256" s="9"/>
      <c r="E256" s="9"/>
      <c r="F256" s="9"/>
      <c r="G256" s="9"/>
      <c r="H256" s="9"/>
      <c r="I256" s="9"/>
      <c r="J256" s="9"/>
      <c r="K256" s="9"/>
      <c r="L256" s="9"/>
    </row>
    <row r="257" spans="2:12" ht="12">
      <c r="B257" s="1"/>
      <c r="C257" s="9"/>
      <c r="D257" s="9"/>
      <c r="E257" s="9"/>
      <c r="F257" s="9"/>
      <c r="G257" s="9"/>
      <c r="H257" s="9"/>
      <c r="I257" s="9"/>
      <c r="J257" s="9"/>
      <c r="K257" s="9"/>
      <c r="L257" s="9"/>
    </row>
    <row r="258" spans="2:12" ht="12">
      <c r="B258" s="1"/>
      <c r="C258" s="9"/>
      <c r="D258" s="9"/>
      <c r="E258" s="9"/>
      <c r="F258" s="9"/>
      <c r="G258" s="9"/>
      <c r="H258" s="9"/>
      <c r="I258" s="9"/>
      <c r="J258" s="9"/>
      <c r="K258" s="9"/>
      <c r="L258" s="9"/>
    </row>
    <row r="259" spans="2:12" ht="12">
      <c r="B259" s="1"/>
      <c r="C259" s="9"/>
      <c r="D259" s="9"/>
      <c r="E259" s="9"/>
      <c r="F259" s="9"/>
      <c r="G259" s="9"/>
      <c r="H259" s="9"/>
      <c r="I259" s="9"/>
      <c r="J259" s="9"/>
      <c r="K259" s="9"/>
      <c r="L259" s="9"/>
    </row>
    <row r="260" spans="2:12" ht="12">
      <c r="B260" s="1"/>
      <c r="C260" s="9"/>
      <c r="D260" s="9"/>
      <c r="E260" s="9"/>
      <c r="F260" s="9"/>
      <c r="G260" s="9"/>
      <c r="H260" s="9"/>
      <c r="I260" s="9"/>
      <c r="J260" s="9"/>
      <c r="K260" s="9"/>
      <c r="L260" s="9"/>
    </row>
    <row r="261" spans="2:12" ht="12">
      <c r="B261" s="1"/>
      <c r="C261" s="9"/>
      <c r="D261" s="9"/>
      <c r="E261" s="9"/>
      <c r="F261" s="9"/>
      <c r="G261" s="9"/>
      <c r="H261" s="9"/>
      <c r="I261" s="9"/>
      <c r="J261" s="9"/>
      <c r="K261" s="9"/>
      <c r="L261" s="9"/>
    </row>
    <row r="262" spans="2:12" ht="12">
      <c r="B262" s="1"/>
      <c r="C262" s="9"/>
      <c r="D262" s="9"/>
      <c r="E262" s="9"/>
      <c r="F262" s="9"/>
      <c r="G262" s="9"/>
      <c r="H262" s="9"/>
      <c r="I262" s="9"/>
      <c r="J262" s="9"/>
      <c r="K262" s="9"/>
      <c r="L262" s="9"/>
    </row>
    <row r="263" spans="2:12" ht="12">
      <c r="B263" s="1"/>
      <c r="C263" s="9"/>
      <c r="D263" s="9"/>
      <c r="E263" s="9"/>
      <c r="F263" s="9"/>
      <c r="G263" s="9"/>
      <c r="H263" s="9"/>
      <c r="I263" s="9"/>
      <c r="J263" s="9"/>
      <c r="K263" s="9"/>
      <c r="L263" s="9"/>
    </row>
    <row r="264" spans="2:12" ht="12">
      <c r="B264" s="1"/>
      <c r="C264" s="9"/>
      <c r="D264" s="9"/>
      <c r="E264" s="9"/>
      <c r="F264" s="9"/>
      <c r="G264" s="9"/>
      <c r="H264" s="9"/>
      <c r="I264" s="9"/>
      <c r="J264" s="9"/>
      <c r="K264" s="9"/>
      <c r="L264" s="9"/>
    </row>
    <row r="265" spans="2:12" ht="12">
      <c r="B265" s="1"/>
      <c r="C265" s="9"/>
      <c r="D265" s="9"/>
      <c r="E265" s="9"/>
      <c r="F265" s="9"/>
      <c r="G265" s="9"/>
      <c r="H265" s="9"/>
      <c r="I265" s="9"/>
      <c r="J265" s="9"/>
      <c r="K265" s="9"/>
      <c r="L265" s="9"/>
    </row>
    <row r="266" spans="2:12" ht="12">
      <c r="B266" s="1"/>
      <c r="C266" s="9"/>
      <c r="D266" s="9"/>
      <c r="E266" s="9"/>
      <c r="F266" s="9"/>
      <c r="G266" s="9"/>
      <c r="H266" s="9"/>
      <c r="I266" s="9"/>
      <c r="J266" s="9"/>
      <c r="K266" s="9"/>
      <c r="L266" s="9"/>
    </row>
    <row r="267" spans="2:12" ht="12">
      <c r="B267" s="1"/>
      <c r="C267" s="9"/>
      <c r="D267" s="9"/>
      <c r="E267" s="9"/>
      <c r="F267" s="9"/>
      <c r="G267" s="9"/>
      <c r="H267" s="9"/>
      <c r="I267" s="9"/>
      <c r="J267" s="9"/>
      <c r="K267" s="9"/>
      <c r="L267" s="9"/>
    </row>
    <row r="268" spans="2:12" ht="12">
      <c r="B268" s="1"/>
      <c r="C268" s="9"/>
      <c r="D268" s="9"/>
      <c r="E268" s="9"/>
      <c r="F268" s="9"/>
      <c r="G268" s="9"/>
      <c r="H268" s="9"/>
      <c r="I268" s="9"/>
      <c r="J268" s="9"/>
      <c r="K268" s="9"/>
      <c r="L268" s="9"/>
    </row>
    <row r="269" spans="2:12" ht="12">
      <c r="B269" s="1"/>
      <c r="C269" s="9"/>
      <c r="D269" s="9"/>
      <c r="E269" s="9"/>
      <c r="F269" s="9"/>
      <c r="G269" s="9"/>
      <c r="H269" s="9"/>
      <c r="I269" s="9"/>
      <c r="J269" s="9"/>
      <c r="K269" s="9"/>
      <c r="L269" s="9"/>
    </row>
    <row r="270" spans="2:12" ht="12">
      <c r="B270" s="1"/>
      <c r="C270" s="9"/>
      <c r="D270" s="9"/>
      <c r="E270" s="9"/>
      <c r="F270" s="9"/>
      <c r="G270" s="9"/>
      <c r="H270" s="9"/>
      <c r="I270" s="9"/>
      <c r="J270" s="9"/>
      <c r="K270" s="9"/>
      <c r="L270" s="9"/>
    </row>
    <row r="271" spans="2:12" ht="12">
      <c r="B271" s="1"/>
      <c r="C271" s="9"/>
      <c r="D271" s="9"/>
      <c r="E271" s="9"/>
      <c r="F271" s="9"/>
      <c r="G271" s="9"/>
      <c r="H271" s="9"/>
      <c r="I271" s="9"/>
      <c r="J271" s="9"/>
      <c r="K271" s="9"/>
      <c r="L271" s="9"/>
    </row>
    <row r="272" spans="2:12" ht="12">
      <c r="B272" s="1"/>
      <c r="C272" s="9"/>
      <c r="D272" s="9"/>
      <c r="E272" s="9"/>
      <c r="F272" s="9"/>
      <c r="G272" s="9"/>
      <c r="H272" s="9"/>
      <c r="I272" s="9"/>
      <c r="J272" s="9"/>
      <c r="K272" s="9"/>
      <c r="L272" s="9"/>
    </row>
    <row r="273" spans="2:12" ht="12">
      <c r="B273" s="1"/>
      <c r="C273" s="9"/>
      <c r="D273" s="9"/>
      <c r="E273" s="9"/>
      <c r="F273" s="9"/>
      <c r="G273" s="9"/>
      <c r="H273" s="9"/>
      <c r="I273" s="9"/>
      <c r="J273" s="9"/>
      <c r="K273" s="9"/>
      <c r="L273" s="9"/>
    </row>
    <row r="274" spans="2:12" ht="12">
      <c r="B274" s="1"/>
      <c r="C274" s="9"/>
      <c r="D274" s="9"/>
      <c r="E274" s="9"/>
      <c r="F274" s="9"/>
      <c r="G274" s="9"/>
      <c r="H274" s="9"/>
      <c r="I274" s="9"/>
      <c r="J274" s="9"/>
      <c r="K274" s="9"/>
      <c r="L274" s="9"/>
    </row>
    <row r="275" spans="2:12" ht="12">
      <c r="B275" s="1"/>
      <c r="C275" s="9"/>
      <c r="D275" s="9"/>
      <c r="E275" s="9"/>
      <c r="F275" s="9"/>
      <c r="G275" s="9"/>
      <c r="H275" s="9"/>
      <c r="I275" s="9"/>
      <c r="J275" s="9"/>
      <c r="K275" s="9"/>
      <c r="L275" s="9"/>
    </row>
    <row r="276" spans="2:12" ht="12">
      <c r="B276" s="1"/>
      <c r="C276" s="9"/>
      <c r="D276" s="9"/>
      <c r="E276" s="9"/>
      <c r="F276" s="9"/>
      <c r="G276" s="9"/>
      <c r="H276" s="9"/>
      <c r="I276" s="9"/>
      <c r="J276" s="9"/>
      <c r="K276" s="9"/>
      <c r="L276" s="9"/>
    </row>
    <row r="277" spans="2:12" ht="12">
      <c r="B277" s="1"/>
      <c r="C277" s="9"/>
      <c r="D277" s="9"/>
      <c r="E277" s="9"/>
      <c r="F277" s="9"/>
      <c r="G277" s="9"/>
      <c r="H277" s="9"/>
      <c r="I277" s="9"/>
      <c r="J277" s="9"/>
      <c r="K277" s="9"/>
      <c r="L277" s="9"/>
    </row>
    <row r="278" spans="2:12" ht="12">
      <c r="B278" s="1"/>
      <c r="C278" s="9"/>
      <c r="D278" s="9"/>
      <c r="E278" s="9"/>
      <c r="F278" s="9"/>
      <c r="G278" s="9"/>
      <c r="H278" s="9"/>
      <c r="I278" s="9"/>
      <c r="J278" s="9"/>
      <c r="K278" s="9"/>
      <c r="L278" s="9"/>
    </row>
    <row r="279" spans="2:12" ht="12">
      <c r="B279" s="1"/>
      <c r="C279" s="9"/>
      <c r="D279" s="9"/>
      <c r="E279" s="9"/>
      <c r="F279" s="9"/>
      <c r="G279" s="9"/>
      <c r="H279" s="9"/>
      <c r="I279" s="9"/>
      <c r="J279" s="9"/>
      <c r="K279" s="9"/>
      <c r="L279" s="9"/>
    </row>
    <row r="280" spans="2:12" ht="12">
      <c r="B280" s="1"/>
      <c r="C280" s="9"/>
      <c r="D280" s="9"/>
      <c r="E280" s="9"/>
      <c r="F280" s="9"/>
      <c r="G280" s="9"/>
      <c r="H280" s="9"/>
      <c r="I280" s="9"/>
      <c r="J280" s="9"/>
      <c r="K280" s="9"/>
      <c r="L280" s="9"/>
    </row>
    <row r="281" spans="2:12" ht="12">
      <c r="B281" s="1"/>
      <c r="C281" s="9"/>
      <c r="D281" s="9"/>
      <c r="E281" s="9"/>
      <c r="F281" s="9"/>
      <c r="G281" s="9"/>
      <c r="H281" s="9"/>
      <c r="I281" s="9"/>
      <c r="J281" s="9"/>
      <c r="K281" s="9"/>
      <c r="L281" s="9"/>
    </row>
    <row r="282" spans="2:12" ht="12">
      <c r="B282" s="1"/>
      <c r="C282" s="9"/>
      <c r="D282" s="9"/>
      <c r="E282" s="9"/>
      <c r="F282" s="9"/>
      <c r="G282" s="9"/>
      <c r="H282" s="9"/>
      <c r="I282" s="9"/>
      <c r="J282" s="9"/>
      <c r="K282" s="9"/>
      <c r="L282" s="9"/>
    </row>
    <row r="283" spans="2:12" ht="12">
      <c r="B283" s="1"/>
      <c r="C283" s="9"/>
      <c r="D283" s="9"/>
      <c r="E283" s="9"/>
      <c r="F283" s="9"/>
      <c r="G283" s="9"/>
      <c r="H283" s="9"/>
      <c r="I283" s="9"/>
      <c r="J283" s="9"/>
      <c r="K283" s="9"/>
      <c r="L283" s="9"/>
    </row>
    <row r="284" spans="2:12" ht="12">
      <c r="B284" s="1"/>
      <c r="C284" s="9"/>
      <c r="D284" s="9"/>
      <c r="E284" s="9"/>
      <c r="F284" s="9"/>
      <c r="G284" s="9"/>
      <c r="H284" s="9"/>
      <c r="I284" s="9"/>
      <c r="J284" s="9"/>
      <c r="K284" s="9"/>
      <c r="L284" s="9"/>
    </row>
    <row r="285" spans="2:12" ht="12">
      <c r="B285" s="1"/>
      <c r="C285" s="9"/>
      <c r="D285" s="9"/>
      <c r="E285" s="9"/>
      <c r="F285" s="9"/>
      <c r="G285" s="9"/>
      <c r="H285" s="9"/>
      <c r="I285" s="9"/>
      <c r="J285" s="9"/>
      <c r="K285" s="9"/>
      <c r="L285" s="9"/>
    </row>
    <row r="286" spans="2:12" ht="12">
      <c r="B286" s="1"/>
      <c r="C286" s="9"/>
      <c r="D286" s="9"/>
      <c r="E286" s="9"/>
      <c r="F286" s="9"/>
      <c r="G286" s="9"/>
      <c r="H286" s="9"/>
      <c r="I286" s="9"/>
      <c r="J286" s="9"/>
      <c r="K286" s="9"/>
      <c r="L286" s="9"/>
    </row>
    <row r="287" spans="2:12" ht="12">
      <c r="B287" s="1"/>
      <c r="C287" s="9"/>
      <c r="D287" s="9"/>
      <c r="E287" s="9"/>
      <c r="F287" s="9"/>
      <c r="G287" s="9"/>
      <c r="H287" s="9"/>
      <c r="I287" s="9"/>
      <c r="J287" s="9"/>
      <c r="K287" s="9"/>
      <c r="L287" s="9"/>
    </row>
    <row r="288" spans="2:12" ht="12">
      <c r="B288" s="1"/>
      <c r="C288" s="9"/>
      <c r="D288" s="9"/>
      <c r="E288" s="9"/>
      <c r="F288" s="9"/>
      <c r="G288" s="9"/>
      <c r="H288" s="9"/>
      <c r="I288" s="9"/>
      <c r="J288" s="9"/>
      <c r="K288" s="9"/>
      <c r="L288" s="9"/>
    </row>
    <row r="289" spans="2:12" ht="12">
      <c r="B289" s="1"/>
      <c r="C289" s="9"/>
      <c r="D289" s="9"/>
      <c r="E289" s="9"/>
      <c r="F289" s="9"/>
      <c r="G289" s="9"/>
      <c r="H289" s="9"/>
      <c r="I289" s="9"/>
      <c r="J289" s="9"/>
      <c r="K289" s="9"/>
      <c r="L289" s="9"/>
    </row>
    <row r="290" spans="2:12" ht="12">
      <c r="B290" s="1"/>
      <c r="C290" s="9"/>
      <c r="D290" s="9"/>
      <c r="E290" s="9"/>
      <c r="F290" s="9"/>
      <c r="G290" s="9"/>
      <c r="H290" s="9"/>
      <c r="I290" s="9"/>
      <c r="J290" s="9"/>
      <c r="K290" s="9"/>
      <c r="L290" s="9"/>
    </row>
    <row r="291" spans="2:12" ht="12">
      <c r="B291" s="1"/>
      <c r="C291" s="9"/>
      <c r="D291" s="9"/>
      <c r="E291" s="9"/>
      <c r="F291" s="9"/>
      <c r="G291" s="9"/>
      <c r="H291" s="9"/>
      <c r="I291" s="9"/>
      <c r="J291" s="9"/>
      <c r="K291" s="9"/>
      <c r="L291" s="9"/>
    </row>
    <row r="292" spans="2:12" ht="12">
      <c r="B292" s="1"/>
      <c r="C292" s="9"/>
      <c r="D292" s="9"/>
      <c r="E292" s="9"/>
      <c r="F292" s="9"/>
      <c r="G292" s="9"/>
      <c r="H292" s="9"/>
      <c r="I292" s="9"/>
      <c r="J292" s="9"/>
      <c r="K292" s="9"/>
      <c r="L292" s="9"/>
    </row>
    <row r="293" spans="2:12" ht="12">
      <c r="B293" s="1"/>
      <c r="C293" s="9"/>
      <c r="D293" s="9"/>
      <c r="E293" s="9"/>
      <c r="F293" s="9"/>
      <c r="G293" s="9"/>
      <c r="H293" s="9"/>
      <c r="I293" s="9"/>
      <c r="J293" s="9"/>
      <c r="K293" s="9"/>
      <c r="L293" s="9"/>
    </row>
    <row r="294" spans="2:13" ht="12">
      <c r="B294" s="1"/>
      <c r="C294" s="14"/>
      <c r="D294" s="14"/>
      <c r="E294" s="14"/>
      <c r="F294" s="14"/>
      <c r="G294" s="14"/>
      <c r="H294" s="14"/>
      <c r="I294" s="14"/>
      <c r="J294" s="14"/>
      <c r="K294" s="14"/>
      <c r="L294" s="14"/>
      <c r="M294" s="8"/>
    </row>
    <row r="295" spans="2:12" ht="12">
      <c r="B295" s="1"/>
      <c r="C295" s="9"/>
      <c r="D295" s="9"/>
      <c r="E295" s="9"/>
      <c r="F295" s="9"/>
      <c r="G295" s="9"/>
      <c r="H295" s="9"/>
      <c r="I295" s="9"/>
      <c r="J295" s="9"/>
      <c r="K295" s="9"/>
      <c r="L295" s="9"/>
    </row>
    <row r="296" spans="2:12" ht="12">
      <c r="B296" s="1"/>
      <c r="C296" s="9"/>
      <c r="D296" s="9"/>
      <c r="E296" s="9"/>
      <c r="F296" s="9"/>
      <c r="G296" s="9"/>
      <c r="H296" s="9"/>
      <c r="I296" s="9"/>
      <c r="J296" s="9"/>
      <c r="K296" s="9"/>
      <c r="L296" s="9"/>
    </row>
    <row r="297" spans="2:12" ht="12">
      <c r="B297" s="1"/>
      <c r="C297" s="9"/>
      <c r="D297" s="9"/>
      <c r="E297" s="9"/>
      <c r="F297" s="9"/>
      <c r="G297" s="9"/>
      <c r="H297" s="9"/>
      <c r="I297" s="9"/>
      <c r="J297" s="9"/>
      <c r="K297" s="9"/>
      <c r="L297" s="9"/>
    </row>
    <row r="298" spans="2:12" ht="12">
      <c r="B298" s="1"/>
      <c r="C298" s="9"/>
      <c r="D298" s="9"/>
      <c r="E298" s="9"/>
      <c r="F298" s="9"/>
      <c r="G298" s="9"/>
      <c r="H298" s="9"/>
      <c r="I298" s="9"/>
      <c r="J298" s="9"/>
      <c r="K298" s="9"/>
      <c r="L298" s="9"/>
    </row>
    <row r="299" spans="2:12" ht="12">
      <c r="B299" s="1"/>
      <c r="C299" s="9"/>
      <c r="D299" s="9"/>
      <c r="E299" s="9"/>
      <c r="F299" s="9"/>
      <c r="G299" s="9"/>
      <c r="H299" s="9"/>
      <c r="I299" s="9"/>
      <c r="J299" s="9"/>
      <c r="K299" s="9"/>
      <c r="L299" s="9"/>
    </row>
    <row r="300" spans="2:12" ht="12">
      <c r="B300" s="1"/>
      <c r="C300" s="9"/>
      <c r="D300" s="9"/>
      <c r="E300" s="9"/>
      <c r="F300" s="9"/>
      <c r="G300" s="9"/>
      <c r="H300" s="9"/>
      <c r="I300" s="9"/>
      <c r="J300" s="9"/>
      <c r="K300" s="9"/>
      <c r="L300" s="9"/>
    </row>
    <row r="301" spans="2:12" ht="12">
      <c r="B301" s="1"/>
      <c r="C301" s="9"/>
      <c r="D301" s="9"/>
      <c r="E301" s="9"/>
      <c r="F301" s="9"/>
      <c r="G301" s="9"/>
      <c r="H301" s="9"/>
      <c r="I301" s="9"/>
      <c r="J301" s="9"/>
      <c r="K301" s="9"/>
      <c r="L301" s="9"/>
    </row>
    <row r="302" spans="2:12" ht="12">
      <c r="B302" s="1"/>
      <c r="C302" s="9"/>
      <c r="D302" s="9"/>
      <c r="E302" s="9"/>
      <c r="F302" s="9"/>
      <c r="G302" s="9"/>
      <c r="H302" s="9"/>
      <c r="I302" s="9"/>
      <c r="J302" s="9"/>
      <c r="K302" s="9"/>
      <c r="L302" s="9"/>
    </row>
    <row r="303" spans="2:12" ht="12">
      <c r="B303" s="1"/>
      <c r="C303" s="9"/>
      <c r="D303" s="9"/>
      <c r="E303" s="9"/>
      <c r="F303" s="9"/>
      <c r="G303" s="9"/>
      <c r="H303" s="9"/>
      <c r="I303" s="9"/>
      <c r="J303" s="9"/>
      <c r="K303" s="9"/>
      <c r="L303" s="9"/>
    </row>
    <row r="304" spans="2:12" ht="12">
      <c r="B304" s="1"/>
      <c r="C304" s="9"/>
      <c r="D304" s="9"/>
      <c r="E304" s="9"/>
      <c r="F304" s="9"/>
      <c r="G304" s="9"/>
      <c r="H304" s="9"/>
      <c r="I304" s="9"/>
      <c r="J304" s="9"/>
      <c r="K304" s="9"/>
      <c r="L304" s="9"/>
    </row>
    <row r="305" spans="2:12" ht="12">
      <c r="B305" s="1"/>
      <c r="C305" s="9"/>
      <c r="D305" s="9"/>
      <c r="E305" s="9"/>
      <c r="F305" s="9"/>
      <c r="G305" s="9"/>
      <c r="H305" s="9"/>
      <c r="I305" s="9"/>
      <c r="J305" s="9"/>
      <c r="K305" s="9"/>
      <c r="L305" s="9"/>
    </row>
    <row r="306" spans="2:12" ht="12">
      <c r="B306" s="1"/>
      <c r="C306" s="9"/>
      <c r="D306" s="9"/>
      <c r="E306" s="9"/>
      <c r="F306" s="9"/>
      <c r="G306" s="9"/>
      <c r="H306" s="9"/>
      <c r="I306" s="9"/>
      <c r="J306" s="9"/>
      <c r="K306" s="9"/>
      <c r="L306" s="9"/>
    </row>
    <row r="307" spans="2:12" ht="12">
      <c r="B307" s="1"/>
      <c r="C307" s="9"/>
      <c r="D307" s="9"/>
      <c r="E307" s="9"/>
      <c r="F307" s="9"/>
      <c r="G307" s="9"/>
      <c r="H307" s="9"/>
      <c r="I307" s="9"/>
      <c r="J307" s="9"/>
      <c r="K307" s="9"/>
      <c r="L307" s="9"/>
    </row>
    <row r="308" spans="2:12" ht="12">
      <c r="B308" s="1"/>
      <c r="C308" s="9"/>
      <c r="D308" s="9"/>
      <c r="E308" s="9"/>
      <c r="F308" s="9"/>
      <c r="G308" s="9"/>
      <c r="H308" s="9"/>
      <c r="I308" s="9"/>
      <c r="J308" s="9"/>
      <c r="K308" s="9"/>
      <c r="L308" s="9"/>
    </row>
    <row r="309" spans="2:12" ht="12">
      <c r="B309" s="1"/>
      <c r="C309" s="9"/>
      <c r="D309" s="9"/>
      <c r="E309" s="9"/>
      <c r="F309" s="9"/>
      <c r="G309" s="9"/>
      <c r="H309" s="9"/>
      <c r="I309" s="9"/>
      <c r="J309" s="9"/>
      <c r="K309" s="9"/>
      <c r="L309" s="9"/>
    </row>
    <row r="310" spans="2:12" ht="12">
      <c r="B310" s="1"/>
      <c r="C310" s="9"/>
      <c r="D310" s="9"/>
      <c r="E310" s="9"/>
      <c r="F310" s="9"/>
      <c r="G310" s="9"/>
      <c r="H310" s="9"/>
      <c r="I310" s="9"/>
      <c r="J310" s="9"/>
      <c r="K310" s="9"/>
      <c r="L310" s="9"/>
    </row>
    <row r="311" spans="2:12" ht="12">
      <c r="B311" s="1"/>
      <c r="C311" s="9"/>
      <c r="D311" s="9"/>
      <c r="E311" s="9"/>
      <c r="F311" s="9"/>
      <c r="G311" s="9"/>
      <c r="H311" s="9"/>
      <c r="I311" s="9"/>
      <c r="J311" s="9"/>
      <c r="K311" s="9"/>
      <c r="L311" s="9"/>
    </row>
    <row r="312" spans="2:12" ht="12">
      <c r="B312" s="1"/>
      <c r="C312" s="9"/>
      <c r="D312" s="9"/>
      <c r="E312" s="9"/>
      <c r="F312" s="9"/>
      <c r="G312" s="9"/>
      <c r="H312" s="9"/>
      <c r="I312" s="9"/>
      <c r="J312" s="9"/>
      <c r="K312" s="9"/>
      <c r="L312" s="9"/>
    </row>
    <row r="313" spans="2:12" ht="12">
      <c r="B313" s="1"/>
      <c r="C313" s="9"/>
      <c r="D313" s="9"/>
      <c r="E313" s="9"/>
      <c r="F313" s="9"/>
      <c r="G313" s="9"/>
      <c r="H313" s="9"/>
      <c r="I313" s="9"/>
      <c r="J313" s="9"/>
      <c r="K313" s="9"/>
      <c r="L313" s="9"/>
    </row>
    <row r="314" spans="2:12" ht="12">
      <c r="B314" s="1"/>
      <c r="C314" s="9"/>
      <c r="D314" s="9"/>
      <c r="E314" s="9"/>
      <c r="F314" s="9"/>
      <c r="G314" s="9"/>
      <c r="H314" s="9"/>
      <c r="I314" s="9"/>
      <c r="J314" s="9"/>
      <c r="K314" s="9"/>
      <c r="L314" s="9"/>
    </row>
    <row r="315" spans="2:12" ht="12">
      <c r="B315" s="1"/>
      <c r="C315" s="9"/>
      <c r="D315" s="9"/>
      <c r="E315" s="9"/>
      <c r="F315" s="9"/>
      <c r="G315" s="9"/>
      <c r="H315" s="9"/>
      <c r="I315" s="9"/>
      <c r="J315" s="9"/>
      <c r="K315" s="9"/>
      <c r="L315" s="9"/>
    </row>
    <row r="316" spans="2:12" ht="12">
      <c r="B316" s="1"/>
      <c r="C316" s="9"/>
      <c r="D316" s="9"/>
      <c r="E316" s="9"/>
      <c r="F316" s="9"/>
      <c r="G316" s="9"/>
      <c r="H316" s="9"/>
      <c r="I316" s="9"/>
      <c r="J316" s="9"/>
      <c r="K316" s="9"/>
      <c r="L316" s="9"/>
    </row>
    <row r="317" spans="2:12" ht="12">
      <c r="B317" s="1"/>
      <c r="C317" s="9"/>
      <c r="D317" s="9"/>
      <c r="E317" s="9"/>
      <c r="F317" s="9"/>
      <c r="G317" s="9"/>
      <c r="H317" s="9"/>
      <c r="I317" s="9"/>
      <c r="J317" s="9"/>
      <c r="K317" s="9"/>
      <c r="L317" s="9"/>
    </row>
    <row r="318" spans="2:12" ht="12">
      <c r="B318" s="1"/>
      <c r="C318" s="9"/>
      <c r="D318" s="9"/>
      <c r="E318" s="9"/>
      <c r="F318" s="9"/>
      <c r="G318" s="9"/>
      <c r="H318" s="9"/>
      <c r="I318" s="9"/>
      <c r="J318" s="9"/>
      <c r="K318" s="9"/>
      <c r="L318" s="9"/>
    </row>
    <row r="319" spans="2:12" ht="12">
      <c r="B319" s="1"/>
      <c r="C319" s="9"/>
      <c r="D319" s="9"/>
      <c r="E319" s="9"/>
      <c r="F319" s="9"/>
      <c r="G319" s="9"/>
      <c r="H319" s="9"/>
      <c r="I319" s="9"/>
      <c r="J319" s="9"/>
      <c r="K319" s="9"/>
      <c r="L319" s="9"/>
    </row>
    <row r="320" spans="2:12" ht="12">
      <c r="B320" s="1"/>
      <c r="C320" s="9"/>
      <c r="D320" s="9"/>
      <c r="E320" s="9"/>
      <c r="F320" s="9"/>
      <c r="G320" s="9"/>
      <c r="H320" s="9"/>
      <c r="I320" s="9"/>
      <c r="J320" s="9"/>
      <c r="K320" s="9"/>
      <c r="L320" s="9"/>
    </row>
    <row r="321" spans="2:12" ht="12">
      <c r="B321" s="1"/>
      <c r="C321" s="9"/>
      <c r="D321" s="9"/>
      <c r="E321" s="9"/>
      <c r="F321" s="9"/>
      <c r="G321" s="9"/>
      <c r="H321" s="9"/>
      <c r="I321" s="9"/>
      <c r="J321" s="9"/>
      <c r="K321" s="9"/>
      <c r="L321" s="9"/>
    </row>
    <row r="322" spans="2:12" ht="12">
      <c r="B322" s="1"/>
      <c r="C322" s="9"/>
      <c r="D322" s="9"/>
      <c r="E322" s="9"/>
      <c r="F322" s="9"/>
      <c r="G322" s="9"/>
      <c r="H322" s="9"/>
      <c r="I322" s="9"/>
      <c r="J322" s="9"/>
      <c r="K322" s="9"/>
      <c r="L322" s="9"/>
    </row>
    <row r="323" spans="2:12" ht="12">
      <c r="B323" s="1"/>
      <c r="C323" s="9"/>
      <c r="D323" s="9"/>
      <c r="E323" s="9"/>
      <c r="F323" s="9"/>
      <c r="G323" s="9"/>
      <c r="H323" s="9"/>
      <c r="I323" s="9"/>
      <c r="J323" s="9"/>
      <c r="K323" s="9"/>
      <c r="L323" s="9"/>
    </row>
    <row r="324" spans="2:12" ht="12">
      <c r="B324" s="1"/>
      <c r="C324" s="9"/>
      <c r="D324" s="9"/>
      <c r="E324" s="9"/>
      <c r="F324" s="9"/>
      <c r="G324" s="9"/>
      <c r="H324" s="9"/>
      <c r="I324" s="9"/>
      <c r="J324" s="9"/>
      <c r="K324" s="9"/>
      <c r="L324" s="9"/>
    </row>
    <row r="325" spans="2:12" ht="12">
      <c r="B325" s="1"/>
      <c r="C325" s="9"/>
      <c r="D325" s="9"/>
      <c r="E325" s="9"/>
      <c r="F325" s="9"/>
      <c r="G325" s="9"/>
      <c r="H325" s="9"/>
      <c r="I325" s="9"/>
      <c r="J325" s="9"/>
      <c r="K325" s="9"/>
      <c r="L325" s="9"/>
    </row>
    <row r="326" spans="2:12" ht="12">
      <c r="B326" s="1"/>
      <c r="C326" s="9"/>
      <c r="D326" s="9"/>
      <c r="E326" s="9"/>
      <c r="F326" s="9"/>
      <c r="G326" s="9"/>
      <c r="H326" s="9"/>
      <c r="I326" s="9"/>
      <c r="J326" s="9"/>
      <c r="K326" s="9"/>
      <c r="L326" s="9"/>
    </row>
    <row r="327" spans="2:12" ht="12">
      <c r="B327" s="1"/>
      <c r="C327" s="9"/>
      <c r="D327" s="9"/>
      <c r="E327" s="9"/>
      <c r="F327" s="9"/>
      <c r="G327" s="9"/>
      <c r="H327" s="9"/>
      <c r="I327" s="9"/>
      <c r="J327" s="9"/>
      <c r="K327" s="9"/>
      <c r="L327" s="9"/>
    </row>
    <row r="328" spans="2:12" ht="12">
      <c r="B328" s="1"/>
      <c r="C328" s="9"/>
      <c r="D328" s="9"/>
      <c r="E328" s="9"/>
      <c r="F328" s="9"/>
      <c r="G328" s="9"/>
      <c r="H328" s="9"/>
      <c r="I328" s="9"/>
      <c r="J328" s="9"/>
      <c r="K328" s="9"/>
      <c r="L328" s="9"/>
    </row>
    <row r="329" spans="2:12" ht="12">
      <c r="B329" s="1"/>
      <c r="C329" s="9"/>
      <c r="D329" s="9"/>
      <c r="E329" s="9"/>
      <c r="F329" s="9"/>
      <c r="G329" s="9"/>
      <c r="H329" s="9"/>
      <c r="I329" s="9"/>
      <c r="J329" s="9"/>
      <c r="K329" s="9"/>
      <c r="L329" s="9"/>
    </row>
    <row r="330" spans="2:12" ht="12">
      <c r="B330" s="1"/>
      <c r="C330" s="9"/>
      <c r="D330" s="9"/>
      <c r="E330" s="9"/>
      <c r="F330" s="9"/>
      <c r="G330" s="9"/>
      <c r="H330" s="9"/>
      <c r="I330" s="9"/>
      <c r="J330" s="9"/>
      <c r="K330" s="9"/>
      <c r="L330" s="9"/>
    </row>
    <row r="331" spans="2:12" ht="12">
      <c r="B331" s="1"/>
      <c r="C331" s="9"/>
      <c r="D331" s="9"/>
      <c r="E331" s="9"/>
      <c r="F331" s="9"/>
      <c r="G331" s="9"/>
      <c r="H331" s="9"/>
      <c r="I331" s="9"/>
      <c r="J331" s="9"/>
      <c r="K331" s="9"/>
      <c r="L331" s="9"/>
    </row>
    <row r="332" spans="2:12" ht="12">
      <c r="B332" s="1"/>
      <c r="C332" s="9"/>
      <c r="D332" s="9"/>
      <c r="E332" s="9"/>
      <c r="F332" s="9"/>
      <c r="G332" s="9"/>
      <c r="H332" s="9"/>
      <c r="I332" s="9"/>
      <c r="J332" s="9"/>
      <c r="K332" s="9"/>
      <c r="L332" s="9"/>
    </row>
    <row r="333" spans="2:12" ht="12">
      <c r="B333" s="1"/>
      <c r="C333" s="9"/>
      <c r="D333" s="9"/>
      <c r="E333" s="9"/>
      <c r="F333" s="9"/>
      <c r="G333" s="9"/>
      <c r="H333" s="9"/>
      <c r="I333" s="9"/>
      <c r="J333" s="9"/>
      <c r="K333" s="9"/>
      <c r="L333" s="9"/>
    </row>
    <row r="334" spans="2:12" ht="12">
      <c r="B334" s="1"/>
      <c r="C334" s="9"/>
      <c r="D334" s="9"/>
      <c r="E334" s="9"/>
      <c r="F334" s="9"/>
      <c r="G334" s="9"/>
      <c r="H334" s="9"/>
      <c r="I334" s="9"/>
      <c r="J334" s="9"/>
      <c r="K334" s="9"/>
      <c r="L334" s="9"/>
    </row>
    <row r="335" spans="2:12" ht="12">
      <c r="B335" s="1"/>
      <c r="C335" s="9"/>
      <c r="D335" s="9"/>
      <c r="E335" s="9"/>
      <c r="F335" s="9"/>
      <c r="G335" s="9"/>
      <c r="H335" s="9"/>
      <c r="I335" s="9"/>
      <c r="J335" s="9"/>
      <c r="K335" s="9"/>
      <c r="L335" s="9"/>
    </row>
    <row r="336" spans="2:12" ht="12">
      <c r="B336" s="1"/>
      <c r="C336" s="9"/>
      <c r="D336" s="9"/>
      <c r="E336" s="9"/>
      <c r="F336" s="9"/>
      <c r="G336" s="9"/>
      <c r="H336" s="9"/>
      <c r="I336" s="9"/>
      <c r="J336" s="9"/>
      <c r="K336" s="9"/>
      <c r="L336" s="9"/>
    </row>
    <row r="337" spans="2:12" ht="12">
      <c r="B337" s="1"/>
      <c r="C337" s="9"/>
      <c r="D337" s="9"/>
      <c r="E337" s="9"/>
      <c r="F337" s="9"/>
      <c r="G337" s="9"/>
      <c r="H337" s="9"/>
      <c r="I337" s="9"/>
      <c r="J337" s="9"/>
      <c r="K337" s="9"/>
      <c r="L337" s="9"/>
    </row>
    <row r="338" spans="2:12" ht="12">
      <c r="B338" s="1"/>
      <c r="C338" s="9"/>
      <c r="D338" s="9"/>
      <c r="E338" s="9"/>
      <c r="F338" s="9"/>
      <c r="G338" s="9"/>
      <c r="H338" s="9"/>
      <c r="I338" s="9"/>
      <c r="J338" s="9"/>
      <c r="K338" s="9"/>
      <c r="L338" s="9"/>
    </row>
    <row r="339" spans="2:12" ht="12">
      <c r="B339" s="1"/>
      <c r="C339" s="9"/>
      <c r="D339" s="9"/>
      <c r="E339" s="9"/>
      <c r="F339" s="9"/>
      <c r="G339" s="9"/>
      <c r="H339" s="9"/>
      <c r="I339" s="9"/>
      <c r="J339" s="9"/>
      <c r="K339" s="9"/>
      <c r="L339" s="9"/>
    </row>
    <row r="340" spans="2:12" ht="12">
      <c r="B340" s="1"/>
      <c r="C340" s="9"/>
      <c r="D340" s="9"/>
      <c r="E340" s="9"/>
      <c r="F340" s="9"/>
      <c r="G340" s="9"/>
      <c r="H340" s="9"/>
      <c r="I340" s="9"/>
      <c r="J340" s="9"/>
      <c r="K340" s="9"/>
      <c r="L340" s="9"/>
    </row>
    <row r="341" spans="2:12" ht="12">
      <c r="B341" s="1"/>
      <c r="C341" s="9"/>
      <c r="D341" s="9"/>
      <c r="E341" s="9"/>
      <c r="F341" s="9"/>
      <c r="G341" s="9"/>
      <c r="H341" s="9"/>
      <c r="I341" s="9"/>
      <c r="J341" s="9"/>
      <c r="K341" s="9"/>
      <c r="L341" s="9"/>
    </row>
    <row r="342" spans="2:12" ht="12">
      <c r="B342" s="1"/>
      <c r="C342" s="9"/>
      <c r="D342" s="9"/>
      <c r="E342" s="9"/>
      <c r="F342" s="9"/>
      <c r="G342" s="9"/>
      <c r="H342" s="9"/>
      <c r="I342" s="9"/>
      <c r="J342" s="9"/>
      <c r="K342" s="9"/>
      <c r="L342" s="9"/>
    </row>
    <row r="343" spans="2:17" ht="12">
      <c r="B343" s="12"/>
      <c r="C343" s="12"/>
      <c r="D343" s="16"/>
      <c r="E343" s="12"/>
      <c r="F343" s="12"/>
      <c r="G343" s="12"/>
      <c r="H343" s="12"/>
      <c r="I343" s="12"/>
      <c r="J343" s="16"/>
      <c r="K343" s="12"/>
      <c r="L343" s="16"/>
      <c r="M343" s="12"/>
      <c r="N343" s="12"/>
      <c r="O343" s="12"/>
      <c r="P343" s="12"/>
      <c r="Q343" s="12"/>
    </row>
    <row r="344" spans="2:17" ht="12">
      <c r="B344" s="12"/>
      <c r="C344" s="12"/>
      <c r="D344" s="16"/>
      <c r="E344" s="12"/>
      <c r="F344" s="12"/>
      <c r="G344" s="12"/>
      <c r="H344" s="12"/>
      <c r="I344" s="12"/>
      <c r="J344" s="16"/>
      <c r="K344" s="12"/>
      <c r="L344" s="16"/>
      <c r="M344" s="12"/>
      <c r="N344" s="12"/>
      <c r="O344" s="12"/>
      <c r="P344" s="12"/>
      <c r="Q344" s="12"/>
    </row>
    <row r="345" spans="2:16" ht="12">
      <c r="B345" s="12"/>
      <c r="C345" s="12"/>
      <c r="D345" s="16"/>
      <c r="E345" s="12"/>
      <c r="F345" s="12"/>
      <c r="G345" s="12"/>
      <c r="H345" s="12"/>
      <c r="I345" s="12"/>
      <c r="J345" s="16"/>
      <c r="K345" s="12"/>
      <c r="L345" s="16"/>
      <c r="M345" s="12"/>
      <c r="N345" s="12"/>
      <c r="O345" s="12"/>
      <c r="P345" s="12"/>
    </row>
    <row r="346" spans="2:12" ht="12">
      <c r="B346" s="1"/>
      <c r="C346" s="15"/>
      <c r="D346" s="15"/>
      <c r="E346" s="15"/>
      <c r="F346" s="15"/>
      <c r="G346" s="15"/>
      <c r="H346" s="15"/>
      <c r="I346" s="15"/>
      <c r="J346" s="15"/>
      <c r="K346" s="15"/>
      <c r="L346" s="15"/>
    </row>
    <row r="347" spans="2:16" ht="12">
      <c r="B347" s="12"/>
      <c r="C347" s="12"/>
      <c r="D347" s="16"/>
      <c r="E347" s="12"/>
      <c r="F347" s="12"/>
      <c r="G347" s="12"/>
      <c r="H347" s="12"/>
      <c r="I347" s="12"/>
      <c r="J347" s="16"/>
      <c r="K347" s="12"/>
      <c r="L347" s="16"/>
      <c r="M347" s="12"/>
      <c r="N347" s="12"/>
      <c r="O347" s="12"/>
      <c r="P347" s="12"/>
    </row>
    <row r="348" spans="2:12" ht="12">
      <c r="B348" s="1"/>
      <c r="C348" s="9"/>
      <c r="D348" s="9"/>
      <c r="E348" s="9"/>
      <c r="F348" s="9"/>
      <c r="G348" s="9"/>
      <c r="H348" s="9"/>
      <c r="I348" s="9"/>
      <c r="J348" s="9"/>
      <c r="K348" s="14"/>
      <c r="L348" s="14"/>
    </row>
    <row r="349" spans="2:12" ht="12">
      <c r="B349" s="1"/>
      <c r="C349" s="9"/>
      <c r="D349" s="9"/>
      <c r="E349" s="9"/>
      <c r="F349" s="9"/>
      <c r="G349" s="9"/>
      <c r="H349" s="9"/>
      <c r="I349" s="9"/>
      <c r="J349" s="9"/>
      <c r="K349" s="9"/>
      <c r="L349" s="9"/>
    </row>
    <row r="350" spans="2:12" ht="12">
      <c r="B350" s="1"/>
      <c r="C350" s="9"/>
      <c r="D350" s="9"/>
      <c r="E350" s="9"/>
      <c r="F350" s="9"/>
      <c r="G350" s="9"/>
      <c r="H350" s="9"/>
      <c r="I350" s="9"/>
      <c r="J350" s="9"/>
      <c r="K350" s="14"/>
      <c r="L350" s="14"/>
    </row>
    <row r="351" spans="2:12" ht="12">
      <c r="B351" s="1"/>
      <c r="C351" s="9"/>
      <c r="D351" s="9"/>
      <c r="E351" s="9"/>
      <c r="F351" s="9"/>
      <c r="G351" s="9"/>
      <c r="H351" s="9"/>
      <c r="I351" s="9"/>
      <c r="J351" s="9"/>
      <c r="K351" s="9"/>
      <c r="L351" s="9"/>
    </row>
    <row r="352" spans="2:16" ht="12">
      <c r="B352" s="12"/>
      <c r="C352" s="12"/>
      <c r="D352" s="16"/>
      <c r="E352" s="12"/>
      <c r="F352" s="12"/>
      <c r="G352" s="12"/>
      <c r="H352" s="12"/>
      <c r="I352" s="12"/>
      <c r="J352" s="16"/>
      <c r="K352" s="12"/>
      <c r="L352" s="16"/>
      <c r="M352" s="12"/>
      <c r="N352" s="12"/>
      <c r="O352" s="12"/>
      <c r="P352" s="12"/>
    </row>
    <row r="353" spans="2:12" ht="12">
      <c r="B353" s="1"/>
      <c r="C353" s="9"/>
      <c r="D353" s="9"/>
      <c r="E353" s="9"/>
      <c r="F353" s="9"/>
      <c r="G353" s="9"/>
      <c r="H353" s="9"/>
      <c r="I353" s="9"/>
      <c r="J353" s="9"/>
      <c r="K353" s="9"/>
      <c r="L353" s="9"/>
    </row>
    <row r="354" spans="3:12" ht="12">
      <c r="C354" s="15"/>
      <c r="D354" s="15"/>
      <c r="E354" s="15"/>
      <c r="F354" s="15"/>
      <c r="G354" s="15"/>
      <c r="H354" s="15"/>
      <c r="I354" s="15"/>
      <c r="J354" s="15"/>
      <c r="K354" s="15"/>
      <c r="L354" s="15"/>
    </row>
    <row r="355" spans="3:12" ht="12">
      <c r="C355" s="15"/>
      <c r="D355" s="15"/>
      <c r="E355" s="15"/>
      <c r="F355" s="15"/>
      <c r="G355" s="15"/>
      <c r="H355" s="15"/>
      <c r="I355" s="15"/>
      <c r="J355" s="15"/>
      <c r="K355" s="15"/>
      <c r="L355" s="15"/>
    </row>
    <row r="356" spans="2:12" ht="12">
      <c r="B356" s="1"/>
      <c r="C356" s="9"/>
      <c r="D356" s="9"/>
      <c r="E356" s="9"/>
      <c r="F356" s="9"/>
      <c r="G356" s="9"/>
      <c r="H356" s="9"/>
      <c r="I356" s="9"/>
      <c r="J356" s="9"/>
      <c r="K356" s="9"/>
      <c r="L356" s="9"/>
    </row>
    <row r="357" spans="3:12" ht="12">
      <c r="C357" s="15"/>
      <c r="D357" s="15"/>
      <c r="E357" s="15"/>
      <c r="F357" s="15"/>
      <c r="G357" s="15"/>
      <c r="H357" s="15"/>
      <c r="I357" s="15"/>
      <c r="J357" s="15"/>
      <c r="K357" s="15"/>
      <c r="L357" s="15"/>
    </row>
    <row r="358" spans="3:12" ht="12">
      <c r="C358" s="15"/>
      <c r="D358" s="15"/>
      <c r="E358" s="15"/>
      <c r="F358" s="15"/>
      <c r="G358" s="15"/>
      <c r="H358" s="15"/>
      <c r="I358" s="15"/>
      <c r="J358" s="15"/>
      <c r="K358" s="15"/>
      <c r="L358" s="15"/>
    </row>
    <row r="359" spans="3:12" ht="12">
      <c r="C359" s="15"/>
      <c r="D359" s="15"/>
      <c r="E359" s="15"/>
      <c r="F359" s="15"/>
      <c r="G359" s="15"/>
      <c r="H359" s="15"/>
      <c r="I359" s="15"/>
      <c r="J359" s="15"/>
      <c r="K359" s="15"/>
      <c r="L359" s="15"/>
    </row>
    <row r="360" spans="3:12" ht="12">
      <c r="C360" s="15"/>
      <c r="D360" s="15"/>
      <c r="E360" s="15"/>
      <c r="F360" s="15"/>
      <c r="G360" s="15"/>
      <c r="H360" s="15"/>
      <c r="I360" s="15"/>
      <c r="J360" s="15"/>
      <c r="K360" s="15"/>
      <c r="L360" s="15"/>
    </row>
    <row r="361" spans="3:12" ht="12">
      <c r="C361" s="15"/>
      <c r="D361" s="15"/>
      <c r="E361" s="15"/>
      <c r="F361" s="15"/>
      <c r="G361" s="15"/>
      <c r="H361" s="15"/>
      <c r="I361" s="15"/>
      <c r="J361" s="15"/>
      <c r="K361" s="15"/>
      <c r="L361" s="15"/>
    </row>
    <row r="362" spans="3:12" ht="12">
      <c r="C362" s="15"/>
      <c r="D362" s="15"/>
      <c r="E362" s="15"/>
      <c r="F362" s="15"/>
      <c r="G362" s="15"/>
      <c r="H362" s="15"/>
      <c r="I362" s="15"/>
      <c r="J362" s="15"/>
      <c r="K362" s="15"/>
      <c r="L362" s="15"/>
    </row>
    <row r="363" spans="3:12" ht="12">
      <c r="C363" s="15"/>
      <c r="D363" s="15"/>
      <c r="E363" s="15"/>
      <c r="F363" s="15"/>
      <c r="G363" s="15"/>
      <c r="H363" s="15"/>
      <c r="I363" s="15"/>
      <c r="J363" s="15"/>
      <c r="K363" s="15"/>
      <c r="L363" s="15"/>
    </row>
    <row r="364" spans="3:12" ht="12">
      <c r="C364" s="15"/>
      <c r="D364" s="15"/>
      <c r="E364" s="15"/>
      <c r="F364" s="15"/>
      <c r="G364" s="15"/>
      <c r="H364" s="15"/>
      <c r="I364" s="15"/>
      <c r="J364" s="15"/>
      <c r="K364" s="15"/>
      <c r="L364" s="15"/>
    </row>
    <row r="365" spans="3:12" ht="12">
      <c r="C365" s="15"/>
      <c r="D365" s="15"/>
      <c r="E365" s="15"/>
      <c r="F365" s="15"/>
      <c r="G365" s="15"/>
      <c r="H365" s="15"/>
      <c r="I365" s="15"/>
      <c r="J365" s="15"/>
      <c r="K365" s="15"/>
      <c r="L365" s="15"/>
    </row>
    <row r="366" spans="3:12" ht="12">
      <c r="C366" s="15"/>
      <c r="D366" s="15"/>
      <c r="E366" s="15"/>
      <c r="F366" s="15"/>
      <c r="G366" s="15"/>
      <c r="H366" s="15"/>
      <c r="I366" s="15"/>
      <c r="J366" s="15"/>
      <c r="K366" s="15"/>
      <c r="L366" s="15"/>
    </row>
    <row r="367" spans="3:12" ht="12">
      <c r="C367" s="15"/>
      <c r="D367" s="15"/>
      <c r="E367" s="15"/>
      <c r="F367" s="15"/>
      <c r="G367" s="15"/>
      <c r="H367" s="15"/>
      <c r="I367" s="15"/>
      <c r="J367" s="15"/>
      <c r="K367" s="15"/>
      <c r="L367" s="15"/>
    </row>
    <row r="368" spans="3:12" ht="12">
      <c r="C368" s="15"/>
      <c r="D368" s="15"/>
      <c r="E368" s="15"/>
      <c r="F368" s="15"/>
      <c r="G368" s="15"/>
      <c r="H368" s="15"/>
      <c r="I368" s="15"/>
      <c r="J368" s="15"/>
      <c r="K368" s="15"/>
      <c r="L368" s="15"/>
    </row>
    <row r="369" spans="3:12" ht="12">
      <c r="C369" s="15"/>
      <c r="D369" s="15"/>
      <c r="E369" s="15"/>
      <c r="F369" s="15"/>
      <c r="G369" s="15"/>
      <c r="H369" s="15"/>
      <c r="I369" s="15"/>
      <c r="J369" s="15"/>
      <c r="K369" s="15"/>
      <c r="L369" s="15"/>
    </row>
    <row r="370" spans="3:12" ht="12">
      <c r="C370" s="15"/>
      <c r="D370" s="15"/>
      <c r="E370" s="15"/>
      <c r="F370" s="15"/>
      <c r="G370" s="15"/>
      <c r="H370" s="15"/>
      <c r="I370" s="15"/>
      <c r="J370" s="15"/>
      <c r="K370" s="15"/>
      <c r="L370" s="15"/>
    </row>
    <row r="371" spans="3:12" ht="12">
      <c r="C371" s="15"/>
      <c r="D371" s="15"/>
      <c r="E371" s="15"/>
      <c r="F371" s="15"/>
      <c r="G371" s="15"/>
      <c r="H371" s="15"/>
      <c r="I371" s="15"/>
      <c r="J371" s="15"/>
      <c r="K371" s="15"/>
      <c r="L371" s="15"/>
    </row>
    <row r="372" spans="3:12" ht="12">
      <c r="C372" s="15"/>
      <c r="D372" s="15"/>
      <c r="E372" s="15"/>
      <c r="F372" s="15"/>
      <c r="G372" s="15"/>
      <c r="H372" s="15"/>
      <c r="I372" s="15"/>
      <c r="J372" s="15"/>
      <c r="K372" s="15"/>
      <c r="L372" s="15"/>
    </row>
    <row r="373" spans="3:12" ht="12">
      <c r="C373" s="15"/>
      <c r="D373" s="15"/>
      <c r="E373" s="15"/>
      <c r="F373" s="15"/>
      <c r="G373" s="15"/>
      <c r="H373" s="15"/>
      <c r="I373" s="15"/>
      <c r="J373" s="15"/>
      <c r="K373" s="15"/>
      <c r="L373" s="15"/>
    </row>
    <row r="374" spans="3:12" ht="12">
      <c r="C374" s="15"/>
      <c r="D374" s="15"/>
      <c r="E374" s="15"/>
      <c r="F374" s="15"/>
      <c r="G374" s="15"/>
      <c r="H374" s="15"/>
      <c r="I374" s="15"/>
      <c r="J374" s="15"/>
      <c r="K374" s="15"/>
      <c r="L374" s="15"/>
    </row>
    <row r="375" spans="3:12" ht="12">
      <c r="C375" s="15"/>
      <c r="D375" s="15"/>
      <c r="E375" s="15"/>
      <c r="F375" s="15"/>
      <c r="G375" s="15"/>
      <c r="H375" s="15"/>
      <c r="I375" s="15"/>
      <c r="J375" s="15"/>
      <c r="K375" s="15"/>
      <c r="L375" s="15"/>
    </row>
    <row r="376" spans="3:12" ht="12">
      <c r="C376" s="15" t="s">
        <v>49</v>
      </c>
      <c r="D376" s="15" t="s">
        <v>49</v>
      </c>
      <c r="E376" s="15" t="s">
        <v>49</v>
      </c>
      <c r="F376" s="15" t="s">
        <v>49</v>
      </c>
      <c r="G376" s="15" t="s">
        <v>49</v>
      </c>
      <c r="H376" s="15" t="s">
        <v>49</v>
      </c>
      <c r="I376" s="15" t="s">
        <v>49</v>
      </c>
      <c r="J376" s="15" t="s">
        <v>49</v>
      </c>
      <c r="K376" s="15" t="s">
        <v>49</v>
      </c>
      <c r="L376" s="15" t="s">
        <v>49</v>
      </c>
    </row>
    <row r="377" spans="3:12" ht="12">
      <c r="C377" s="15" t="s">
        <v>49</v>
      </c>
      <c r="D377" s="15" t="s">
        <v>49</v>
      </c>
      <c r="E377" s="15" t="s">
        <v>49</v>
      </c>
      <c r="F377" s="15" t="s">
        <v>49</v>
      </c>
      <c r="G377" s="15" t="s">
        <v>49</v>
      </c>
      <c r="H377" s="15" t="s">
        <v>49</v>
      </c>
      <c r="I377" s="15" t="s">
        <v>49</v>
      </c>
      <c r="J377" s="15" t="s">
        <v>49</v>
      </c>
      <c r="K377" s="15" t="s">
        <v>49</v>
      </c>
      <c r="L377" s="15" t="s">
        <v>49</v>
      </c>
    </row>
    <row r="378" spans="3:12" ht="12">
      <c r="C378" s="15" t="s">
        <v>49</v>
      </c>
      <c r="D378" s="15" t="s">
        <v>49</v>
      </c>
      <c r="E378" s="15" t="s">
        <v>49</v>
      </c>
      <c r="F378" s="15" t="s">
        <v>49</v>
      </c>
      <c r="G378" s="15" t="s">
        <v>49</v>
      </c>
      <c r="H378" s="15" t="s">
        <v>49</v>
      </c>
      <c r="I378" s="15" t="s">
        <v>49</v>
      </c>
      <c r="J378" s="15" t="s">
        <v>49</v>
      </c>
      <c r="K378" s="15" t="s">
        <v>49</v>
      </c>
      <c r="L378" s="15" t="s">
        <v>49</v>
      </c>
    </row>
    <row r="379" spans="3:12" ht="12">
      <c r="C379" s="15" t="s">
        <v>49</v>
      </c>
      <c r="D379" s="15" t="s">
        <v>49</v>
      </c>
      <c r="E379" s="15" t="s">
        <v>49</v>
      </c>
      <c r="F379" s="15" t="s">
        <v>49</v>
      </c>
      <c r="G379" s="15" t="s">
        <v>49</v>
      </c>
      <c r="H379" s="15" t="s">
        <v>49</v>
      </c>
      <c r="I379" s="15" t="s">
        <v>49</v>
      </c>
      <c r="J379" s="15" t="s">
        <v>49</v>
      </c>
      <c r="K379" s="15" t="s">
        <v>49</v>
      </c>
      <c r="L379" s="15" t="s">
        <v>49</v>
      </c>
    </row>
  </sheetData>
  <conditionalFormatting sqref="X10 X12:X15 X21:X43 X17:X19 X45:X50 X58:X102 X104:X151 X159 X161">
    <cfRule type="expression" priority="1" dxfId="2" stopIfTrue="1">
      <formula>R10=$D$8</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ransitionEvaluation="1"/>
  <dimension ref="A1:X197"/>
  <sheetViews>
    <sheetView workbookViewId="0" topLeftCell="A1">
      <selection activeCell="A1" sqref="A1:IV16384"/>
    </sheetView>
  </sheetViews>
  <sheetFormatPr defaultColWidth="12.625" defaultRowHeight="12.75"/>
  <cols>
    <col min="1" max="1" width="6.625" style="0" customWidth="1"/>
    <col min="2" max="2" width="20.625" style="0" customWidth="1"/>
    <col min="3" max="12" width="8.875" style="0" customWidth="1"/>
    <col min="13" max="16" width="14.625" style="0" customWidth="1"/>
    <col min="17" max="24" width="8.875" style="0" customWidth="1"/>
    <col min="25" max="25" width="7.50390625" style="0" customWidth="1"/>
    <col min="26" max="27" width="18.00390625" style="0" customWidth="1"/>
    <col min="28" max="16384" width="8.875" style="0" customWidth="1"/>
  </cols>
  <sheetData>
    <row r="1" ht="12">
      <c r="B1" s="1" t="s">
        <v>82</v>
      </c>
    </row>
    <row r="3" ht="12">
      <c r="B3" s="1" t="s">
        <v>83</v>
      </c>
    </row>
    <row r="4" ht="12">
      <c r="B4" s="1" t="s">
        <v>71</v>
      </c>
    </row>
    <row r="6" spans="3:24" ht="12">
      <c r="C6" s="3" t="s">
        <v>84</v>
      </c>
      <c r="D6" s="3" t="s">
        <v>85</v>
      </c>
      <c r="E6" s="3" t="s">
        <v>86</v>
      </c>
      <c r="F6" s="3" t="s">
        <v>87</v>
      </c>
      <c r="G6" s="3" t="s">
        <v>88</v>
      </c>
      <c r="H6" s="3" t="s">
        <v>89</v>
      </c>
      <c r="I6" s="3" t="s">
        <v>90</v>
      </c>
      <c r="J6" s="3" t="s">
        <v>91</v>
      </c>
      <c r="K6" s="3" t="s">
        <v>92</v>
      </c>
      <c r="L6" s="4" t="s">
        <v>93</v>
      </c>
      <c r="M6" s="4" t="s">
        <v>94</v>
      </c>
      <c r="N6" s="3" t="s">
        <v>95</v>
      </c>
      <c r="O6" s="3" t="s">
        <v>96</v>
      </c>
      <c r="P6" s="3" t="s">
        <v>97</v>
      </c>
      <c r="Q6" s="3" t="s">
        <v>98</v>
      </c>
      <c r="R6" s="3" t="s">
        <v>99</v>
      </c>
      <c r="S6" s="3" t="s">
        <v>100</v>
      </c>
      <c r="T6" s="3" t="s">
        <v>101</v>
      </c>
      <c r="U6" s="3" t="s">
        <v>76</v>
      </c>
      <c r="V6" s="3" t="s">
        <v>77</v>
      </c>
      <c r="W6" s="3" t="s">
        <v>78</v>
      </c>
      <c r="X6" s="3" t="s">
        <v>80</v>
      </c>
    </row>
    <row r="8" spans="1:2" ht="12">
      <c r="A8" t="s">
        <v>75</v>
      </c>
      <c r="B8" s="1" t="s">
        <v>102</v>
      </c>
    </row>
    <row r="10" spans="1:24" ht="12">
      <c r="A10">
        <v>1</v>
      </c>
      <c r="B10" s="1" t="s">
        <v>103</v>
      </c>
      <c r="C10" s="5">
        <v>2715195</v>
      </c>
      <c r="D10" s="5">
        <v>2764168</v>
      </c>
      <c r="E10" s="5">
        <v>2209887</v>
      </c>
      <c r="F10" s="5">
        <v>2660279</v>
      </c>
      <c r="G10" s="5">
        <v>2031812</v>
      </c>
      <c r="H10" s="5">
        <v>2037171</v>
      </c>
      <c r="I10" s="5">
        <v>2445098</v>
      </c>
      <c r="J10" s="5">
        <v>2393352</v>
      </c>
      <c r="K10" s="5">
        <v>2581197</v>
      </c>
      <c r="L10" s="6">
        <v>2741618</v>
      </c>
      <c r="M10" s="6">
        <v>3521674</v>
      </c>
      <c r="N10" s="5">
        <v>3204178</v>
      </c>
      <c r="O10" s="6">
        <v>4194987.79</v>
      </c>
      <c r="P10" s="5">
        <v>4586880.34</v>
      </c>
      <c r="Q10" s="5">
        <v>4233314</v>
      </c>
      <c r="R10" s="5">
        <v>4278172</v>
      </c>
      <c r="S10" s="5">
        <v>3395764</v>
      </c>
      <c r="T10" s="5">
        <v>3768455</v>
      </c>
      <c r="U10" s="18">
        <v>4644954</v>
      </c>
      <c r="V10" s="17">
        <v>5153175.4</v>
      </c>
      <c r="W10" s="24">
        <v>7460036.83</v>
      </c>
      <c r="X10" s="28">
        <v>5698264.04</v>
      </c>
    </row>
    <row r="11" spans="1:14" ht="12">
      <c r="A11">
        <v>2</v>
      </c>
      <c r="B11" s="1" t="s">
        <v>104</v>
      </c>
      <c r="C11" s="7" t="s">
        <v>105</v>
      </c>
      <c r="D11" s="7" t="s">
        <v>105</v>
      </c>
      <c r="E11" s="7" t="s">
        <v>105</v>
      </c>
      <c r="F11" s="7" t="s">
        <v>105</v>
      </c>
      <c r="G11" s="7" t="s">
        <v>105</v>
      </c>
      <c r="H11" s="7" t="s">
        <v>105</v>
      </c>
      <c r="I11" s="7" t="s">
        <v>105</v>
      </c>
      <c r="J11" s="7" t="s">
        <v>105</v>
      </c>
      <c r="K11" s="7" t="s">
        <v>105</v>
      </c>
      <c r="L11" s="8" t="s">
        <v>105</v>
      </c>
      <c r="M11" s="8" t="s">
        <v>105</v>
      </c>
      <c r="N11" s="3" t="s">
        <v>105</v>
      </c>
    </row>
    <row r="12" spans="1:24" ht="12">
      <c r="A12">
        <v>3</v>
      </c>
      <c r="B12" s="1" t="s">
        <v>106</v>
      </c>
      <c r="C12" s="5">
        <v>678173</v>
      </c>
      <c r="D12" s="5">
        <v>638426</v>
      </c>
      <c r="E12" s="5">
        <v>594275</v>
      </c>
      <c r="F12" s="5">
        <v>531776</v>
      </c>
      <c r="G12" s="5">
        <v>635087</v>
      </c>
      <c r="H12" s="5">
        <v>665754</v>
      </c>
      <c r="I12" s="5">
        <v>729253</v>
      </c>
      <c r="J12" s="5">
        <v>670419</v>
      </c>
      <c r="K12" s="5">
        <v>756741</v>
      </c>
      <c r="L12" s="6">
        <v>900089</v>
      </c>
      <c r="M12" s="6">
        <v>890228.95</v>
      </c>
      <c r="N12" s="5">
        <v>951822</v>
      </c>
      <c r="O12" s="6">
        <v>1418203.55</v>
      </c>
      <c r="P12" s="5">
        <v>844358.22</v>
      </c>
      <c r="Q12" s="5">
        <v>1175002</v>
      </c>
      <c r="R12" s="5">
        <v>1177245</v>
      </c>
      <c r="S12" s="5">
        <v>1048188</v>
      </c>
      <c r="T12" s="5">
        <v>1190070</v>
      </c>
      <c r="U12" s="18">
        <v>1283863</v>
      </c>
      <c r="V12" s="17">
        <v>1170133.95</v>
      </c>
      <c r="W12" s="24">
        <v>1823666.99</v>
      </c>
      <c r="X12" s="28">
        <v>2039660.9</v>
      </c>
    </row>
    <row r="13" spans="1:24" ht="12">
      <c r="A13">
        <v>4</v>
      </c>
      <c r="B13" s="1" t="s">
        <v>107</v>
      </c>
      <c r="C13" s="5">
        <v>170643</v>
      </c>
      <c r="D13" s="5">
        <v>179970</v>
      </c>
      <c r="E13" s="5">
        <v>150293</v>
      </c>
      <c r="F13" s="5">
        <v>144959</v>
      </c>
      <c r="G13" s="5">
        <v>149759</v>
      </c>
      <c r="H13" s="5">
        <v>169042</v>
      </c>
      <c r="I13" s="5">
        <v>185108</v>
      </c>
      <c r="J13" s="5">
        <v>189473</v>
      </c>
      <c r="K13" s="5">
        <v>177131</v>
      </c>
      <c r="L13" s="6">
        <v>199803</v>
      </c>
      <c r="M13" s="6">
        <v>208718.31</v>
      </c>
      <c r="N13" s="5">
        <v>238318</v>
      </c>
      <c r="O13" s="6">
        <v>349598.29</v>
      </c>
      <c r="P13" s="5">
        <v>352556.65</v>
      </c>
      <c r="Q13" s="5">
        <v>290215</v>
      </c>
      <c r="R13" s="5">
        <v>378510</v>
      </c>
      <c r="S13" s="5">
        <v>358088</v>
      </c>
      <c r="T13" s="5">
        <v>338613</v>
      </c>
      <c r="U13" s="18">
        <v>441166</v>
      </c>
      <c r="V13" s="17">
        <v>458629.69</v>
      </c>
      <c r="W13" s="24">
        <v>516400.68</v>
      </c>
      <c r="X13" s="28">
        <v>544157.72</v>
      </c>
    </row>
    <row r="14" spans="1:24" ht="12">
      <c r="A14">
        <v>5</v>
      </c>
      <c r="B14" s="1" t="s">
        <v>108</v>
      </c>
      <c r="C14" s="5">
        <v>1586138</v>
      </c>
      <c r="D14" s="5">
        <v>1430208</v>
      </c>
      <c r="E14" s="5">
        <v>1415832</v>
      </c>
      <c r="F14" s="5">
        <v>1203640</v>
      </c>
      <c r="G14" s="5">
        <v>1525972</v>
      </c>
      <c r="H14" s="5">
        <v>1526805</v>
      </c>
      <c r="I14" s="5">
        <v>739311</v>
      </c>
      <c r="J14" s="5">
        <v>990172</v>
      </c>
      <c r="K14" s="5">
        <v>1597428</v>
      </c>
      <c r="L14" s="6">
        <v>1222783</v>
      </c>
      <c r="M14" s="6">
        <v>1303335.49</v>
      </c>
      <c r="N14" s="5">
        <v>1563189</v>
      </c>
      <c r="O14" s="6">
        <v>1683434.94</v>
      </c>
      <c r="P14" s="5">
        <v>1355971.57</v>
      </c>
      <c r="Q14" s="5">
        <v>1556276</v>
      </c>
      <c r="R14" s="5">
        <v>2008897</v>
      </c>
      <c r="S14" s="5">
        <v>2230355</v>
      </c>
      <c r="T14" s="5">
        <v>2330107</v>
      </c>
      <c r="U14" s="18">
        <v>2385339</v>
      </c>
      <c r="V14" s="17">
        <v>2641989.84</v>
      </c>
      <c r="W14" s="24">
        <v>2773877.3</v>
      </c>
      <c r="X14" s="28">
        <v>3227736.11</v>
      </c>
    </row>
    <row r="15" spans="1:24" ht="12">
      <c r="A15">
        <v>6</v>
      </c>
      <c r="B15" s="1" t="s">
        <v>109</v>
      </c>
      <c r="C15" s="5">
        <v>4752598</v>
      </c>
      <c r="D15" s="5">
        <v>3989149</v>
      </c>
      <c r="E15" s="5">
        <v>3579686</v>
      </c>
      <c r="F15" s="5">
        <v>3672856</v>
      </c>
      <c r="G15" s="5">
        <v>4001107</v>
      </c>
      <c r="H15" s="5">
        <v>4782213</v>
      </c>
      <c r="I15" s="5">
        <v>4601357</v>
      </c>
      <c r="J15" s="5">
        <v>5009674</v>
      </c>
      <c r="K15" s="5">
        <v>5455060</v>
      </c>
      <c r="L15" s="6">
        <v>5794236</v>
      </c>
      <c r="M15" s="6">
        <v>6295437.08</v>
      </c>
      <c r="N15" s="5">
        <v>7168734</v>
      </c>
      <c r="O15" s="6">
        <v>7593990.09</v>
      </c>
      <c r="P15" s="5">
        <v>9170008.17</v>
      </c>
      <c r="Q15" s="5">
        <v>8816179</v>
      </c>
      <c r="R15" s="5">
        <v>8697890</v>
      </c>
      <c r="S15" s="5">
        <v>8379652</v>
      </c>
      <c r="T15" s="5">
        <v>8682066</v>
      </c>
      <c r="U15" s="18">
        <v>10400283</v>
      </c>
      <c r="V15" s="17">
        <v>10670654.19</v>
      </c>
      <c r="W15" s="24">
        <v>12460881.62</v>
      </c>
      <c r="X15" s="28">
        <v>13969031.96</v>
      </c>
    </row>
    <row r="16" spans="1:14" ht="12">
      <c r="A16">
        <v>7</v>
      </c>
      <c r="B16" s="1" t="s">
        <v>110</v>
      </c>
      <c r="C16" s="5">
        <v>151018</v>
      </c>
      <c r="D16" s="5">
        <v>104202</v>
      </c>
      <c r="E16" s="5">
        <v>176787</v>
      </c>
      <c r="F16" s="7" t="s">
        <v>105</v>
      </c>
      <c r="G16" s="7" t="s">
        <v>105</v>
      </c>
      <c r="H16" s="7" t="s">
        <v>105</v>
      </c>
      <c r="I16" s="7" t="s">
        <v>105</v>
      </c>
      <c r="J16" s="7" t="s">
        <v>105</v>
      </c>
      <c r="K16" s="7" t="s">
        <v>105</v>
      </c>
      <c r="L16" s="8" t="s">
        <v>105</v>
      </c>
      <c r="M16" s="8" t="s">
        <v>105</v>
      </c>
      <c r="N16" s="3" t="s">
        <v>105</v>
      </c>
    </row>
    <row r="17" spans="1:24" ht="12">
      <c r="A17">
        <v>8</v>
      </c>
      <c r="B17" s="1" t="s">
        <v>111</v>
      </c>
      <c r="C17" s="5">
        <v>322732</v>
      </c>
      <c r="D17" s="5">
        <v>300785</v>
      </c>
      <c r="E17" s="5">
        <v>218347</v>
      </c>
      <c r="F17" s="5">
        <v>242698</v>
      </c>
      <c r="G17" s="5">
        <v>240963</v>
      </c>
      <c r="H17" s="5">
        <v>243367</v>
      </c>
      <c r="I17" s="5">
        <v>282668</v>
      </c>
      <c r="J17" s="5">
        <v>295249</v>
      </c>
      <c r="K17" s="5">
        <v>506933</v>
      </c>
      <c r="L17" s="6">
        <v>520243</v>
      </c>
      <c r="M17" s="6">
        <v>496615.36</v>
      </c>
      <c r="N17" s="5">
        <v>502035</v>
      </c>
      <c r="O17" s="6">
        <v>588597.65</v>
      </c>
      <c r="P17" s="5">
        <v>424447.57</v>
      </c>
      <c r="Q17" s="5">
        <v>422556</v>
      </c>
      <c r="R17" s="5">
        <v>470671</v>
      </c>
      <c r="S17" s="5">
        <v>466843</v>
      </c>
      <c r="T17" s="5">
        <v>492873</v>
      </c>
      <c r="U17" s="18">
        <v>522538</v>
      </c>
      <c r="V17" s="17">
        <v>571761.49</v>
      </c>
      <c r="W17" s="24">
        <v>654860.27</v>
      </c>
      <c r="X17" s="28">
        <v>772505.92</v>
      </c>
    </row>
    <row r="18" spans="1:24" ht="12">
      <c r="A18">
        <v>9</v>
      </c>
      <c r="B18" s="1" t="s">
        <v>112</v>
      </c>
      <c r="C18" s="5">
        <v>241998</v>
      </c>
      <c r="D18" s="5">
        <v>223932</v>
      </c>
      <c r="E18" s="5">
        <v>323709</v>
      </c>
      <c r="F18" s="5">
        <v>294362</v>
      </c>
      <c r="G18" s="5">
        <v>242280</v>
      </c>
      <c r="H18" s="5">
        <v>258720</v>
      </c>
      <c r="I18" s="5">
        <v>246249</v>
      </c>
      <c r="J18" s="5">
        <v>239170</v>
      </c>
      <c r="K18" s="5">
        <v>250167</v>
      </c>
      <c r="L18" s="6">
        <v>268974</v>
      </c>
      <c r="M18" s="6">
        <v>301399.04</v>
      </c>
      <c r="N18" s="5">
        <v>319650</v>
      </c>
      <c r="O18" s="6">
        <v>366991.83</v>
      </c>
      <c r="P18" s="5">
        <v>397505.96</v>
      </c>
      <c r="Q18" s="5">
        <v>384492</v>
      </c>
      <c r="R18" s="5">
        <v>369698</v>
      </c>
      <c r="S18" s="5">
        <v>377638</v>
      </c>
      <c r="T18" s="5">
        <v>347732</v>
      </c>
      <c r="U18" s="18">
        <v>376823</v>
      </c>
      <c r="V18" s="17">
        <v>421260.23</v>
      </c>
      <c r="W18" s="24">
        <v>485723.86</v>
      </c>
      <c r="X18" s="28">
        <v>557233.5</v>
      </c>
    </row>
    <row r="19" spans="1:24" ht="12">
      <c r="A19">
        <v>10</v>
      </c>
      <c r="B19" s="1" t="s">
        <v>113</v>
      </c>
      <c r="C19" s="5">
        <v>1589888</v>
      </c>
      <c r="D19" s="5">
        <v>1705176</v>
      </c>
      <c r="E19" s="5">
        <v>1247184</v>
      </c>
      <c r="F19" s="5">
        <v>1196282</v>
      </c>
      <c r="G19" s="5">
        <v>1254685</v>
      </c>
      <c r="H19" s="5">
        <v>1518620</v>
      </c>
      <c r="I19" s="5">
        <v>1544190</v>
      </c>
      <c r="J19" s="5">
        <v>1833980</v>
      </c>
      <c r="K19" s="5">
        <v>1609803</v>
      </c>
      <c r="L19" s="6">
        <v>1983774</v>
      </c>
      <c r="M19" s="6">
        <v>2228753.61</v>
      </c>
      <c r="N19" s="5">
        <v>2498966</v>
      </c>
      <c r="O19" s="6">
        <v>3145297.72</v>
      </c>
      <c r="P19" s="5">
        <v>3276100.06</v>
      </c>
      <c r="Q19" s="5">
        <v>3868405</v>
      </c>
      <c r="R19" s="5">
        <v>3577354</v>
      </c>
      <c r="S19" s="5">
        <v>3680422</v>
      </c>
      <c r="T19" s="5">
        <v>4112403</v>
      </c>
      <c r="U19" s="18">
        <v>4136713</v>
      </c>
      <c r="V19" s="17">
        <v>4133137.82</v>
      </c>
      <c r="W19" s="24">
        <v>5694526.04</v>
      </c>
      <c r="X19" s="28">
        <v>6864364.47</v>
      </c>
    </row>
    <row r="20" spans="1:14" ht="12">
      <c r="A20">
        <v>11</v>
      </c>
      <c r="B20" s="1" t="s">
        <v>114</v>
      </c>
      <c r="C20" s="7" t="s">
        <v>105</v>
      </c>
      <c r="D20" s="7" t="s">
        <v>105</v>
      </c>
      <c r="E20" s="7" t="s">
        <v>105</v>
      </c>
      <c r="F20" s="7" t="s">
        <v>105</v>
      </c>
      <c r="G20" s="7" t="s">
        <v>105</v>
      </c>
      <c r="H20" s="7" t="s">
        <v>105</v>
      </c>
      <c r="I20" s="7" t="s">
        <v>105</v>
      </c>
      <c r="J20" s="7" t="s">
        <v>105</v>
      </c>
      <c r="K20" s="7" t="s">
        <v>105</v>
      </c>
      <c r="L20" s="8" t="s">
        <v>105</v>
      </c>
      <c r="M20" s="8" t="s">
        <v>105</v>
      </c>
      <c r="N20" s="3" t="s">
        <v>105</v>
      </c>
    </row>
    <row r="21" spans="1:24" ht="12">
      <c r="A21">
        <v>12</v>
      </c>
      <c r="B21" s="1" t="s">
        <v>115</v>
      </c>
      <c r="C21" s="5">
        <v>153839</v>
      </c>
      <c r="D21" s="5">
        <v>147335</v>
      </c>
      <c r="E21" s="5">
        <v>4130</v>
      </c>
      <c r="F21" s="5">
        <v>17761</v>
      </c>
      <c r="G21" s="5">
        <v>11659</v>
      </c>
      <c r="H21" s="5">
        <v>25468</v>
      </c>
      <c r="I21" s="5">
        <v>11168</v>
      </c>
      <c r="J21" s="5">
        <v>24188</v>
      </c>
      <c r="K21" s="5">
        <v>6992</v>
      </c>
      <c r="L21" s="6">
        <v>2004</v>
      </c>
      <c r="M21" s="6">
        <v>7847.54</v>
      </c>
      <c r="N21" s="5">
        <v>10152</v>
      </c>
      <c r="O21" s="6">
        <v>7528</v>
      </c>
      <c r="P21" s="5">
        <v>9079</v>
      </c>
      <c r="Q21" s="5">
        <v>10039</v>
      </c>
      <c r="R21" s="5">
        <v>12390</v>
      </c>
      <c r="S21" s="5">
        <v>12281</v>
      </c>
      <c r="T21" s="5">
        <v>7259</v>
      </c>
      <c r="U21" s="18">
        <v>9153</v>
      </c>
      <c r="V21" s="17">
        <v>0</v>
      </c>
      <c r="W21" s="24">
        <v>10000</v>
      </c>
      <c r="X21" s="28">
        <v>10000</v>
      </c>
    </row>
    <row r="22" spans="1:24" ht="12">
      <c r="A22">
        <v>13</v>
      </c>
      <c r="B22" s="1" t="s">
        <v>116</v>
      </c>
      <c r="C22" s="5">
        <v>226244</v>
      </c>
      <c r="D22" s="5">
        <v>144905</v>
      </c>
      <c r="E22" s="5">
        <v>118499</v>
      </c>
      <c r="F22" s="5">
        <v>112832</v>
      </c>
      <c r="G22" s="5">
        <v>121343</v>
      </c>
      <c r="H22" s="5">
        <v>102547</v>
      </c>
      <c r="I22" s="5">
        <v>105288</v>
      </c>
      <c r="J22" s="5">
        <v>102721</v>
      </c>
      <c r="K22" s="5">
        <v>115795</v>
      </c>
      <c r="L22" s="6">
        <v>130816</v>
      </c>
      <c r="M22" s="6">
        <v>172412.2</v>
      </c>
      <c r="N22" s="5">
        <v>188582</v>
      </c>
      <c r="O22" s="6">
        <v>186060.56</v>
      </c>
      <c r="P22" s="5">
        <v>205826</v>
      </c>
      <c r="Q22" s="5">
        <v>266301</v>
      </c>
      <c r="R22" s="5">
        <v>224065</v>
      </c>
      <c r="S22" s="5">
        <v>200274</v>
      </c>
      <c r="T22" s="5">
        <v>204384</v>
      </c>
      <c r="U22" s="18">
        <v>206450</v>
      </c>
      <c r="V22" s="17">
        <v>258866.75</v>
      </c>
      <c r="W22" s="24">
        <v>301861.69</v>
      </c>
      <c r="X22" s="28">
        <v>340330.07</v>
      </c>
    </row>
    <row r="23" spans="1:24" ht="12">
      <c r="A23">
        <v>14</v>
      </c>
      <c r="B23" s="1" t="s">
        <v>117</v>
      </c>
      <c r="C23" s="5">
        <v>431379</v>
      </c>
      <c r="D23" s="5">
        <v>445450</v>
      </c>
      <c r="E23" s="5">
        <v>504304</v>
      </c>
      <c r="F23" s="5">
        <v>386881</v>
      </c>
      <c r="G23" s="5">
        <v>396911</v>
      </c>
      <c r="H23" s="5">
        <v>429142</v>
      </c>
      <c r="I23" s="5">
        <v>492249</v>
      </c>
      <c r="J23" s="5">
        <v>445517</v>
      </c>
      <c r="K23" s="5">
        <v>567396</v>
      </c>
      <c r="L23" s="6">
        <v>549437</v>
      </c>
      <c r="M23" s="6">
        <v>630978.68</v>
      </c>
      <c r="N23" s="5">
        <v>693142</v>
      </c>
      <c r="O23" s="6">
        <v>867957.75</v>
      </c>
      <c r="P23" s="5">
        <v>1072765.22</v>
      </c>
      <c r="Q23" s="5">
        <v>921417</v>
      </c>
      <c r="R23" s="5">
        <v>897358</v>
      </c>
      <c r="S23" s="5">
        <v>817403</v>
      </c>
      <c r="T23" s="5">
        <v>772994</v>
      </c>
      <c r="U23" s="18">
        <v>898845</v>
      </c>
      <c r="V23" s="17">
        <v>954276.34</v>
      </c>
      <c r="W23" s="24">
        <v>998351.18</v>
      </c>
      <c r="X23" s="28">
        <v>1176030.25</v>
      </c>
    </row>
    <row r="24" spans="1:24" ht="12">
      <c r="A24">
        <v>15</v>
      </c>
      <c r="B24" s="1" t="s">
        <v>118</v>
      </c>
      <c r="C24" s="5">
        <v>428101</v>
      </c>
      <c r="D24" s="5">
        <v>324074</v>
      </c>
      <c r="E24" s="5">
        <v>497706</v>
      </c>
      <c r="F24" s="5">
        <v>393945</v>
      </c>
      <c r="G24" s="5">
        <v>411359</v>
      </c>
      <c r="H24" s="5">
        <v>473197</v>
      </c>
      <c r="I24" s="5">
        <v>444043</v>
      </c>
      <c r="J24" s="5">
        <v>451302</v>
      </c>
      <c r="K24" s="5">
        <v>561999</v>
      </c>
      <c r="L24" s="6">
        <v>611320</v>
      </c>
      <c r="M24" s="6">
        <v>691809.6</v>
      </c>
      <c r="N24" s="5">
        <v>856904</v>
      </c>
      <c r="O24" s="6">
        <v>586330.7</v>
      </c>
      <c r="P24" s="5">
        <v>1164044</v>
      </c>
      <c r="Q24" s="5">
        <v>2091326</v>
      </c>
      <c r="R24" s="5">
        <v>1596665</v>
      </c>
      <c r="S24" s="5">
        <v>1650090</v>
      </c>
      <c r="T24" s="5">
        <v>1657793</v>
      </c>
      <c r="U24" s="18">
        <v>2269930</v>
      </c>
      <c r="V24" s="17">
        <v>2145313.86</v>
      </c>
      <c r="W24" s="24">
        <v>2294452.67</v>
      </c>
      <c r="X24" s="28">
        <v>2827769.55</v>
      </c>
    </row>
    <row r="25" spans="1:24" ht="12">
      <c r="A25">
        <v>16</v>
      </c>
      <c r="B25" s="1" t="s">
        <v>119</v>
      </c>
      <c r="C25" s="5">
        <v>245612</v>
      </c>
      <c r="D25" s="5">
        <v>274369</v>
      </c>
      <c r="E25" s="5">
        <v>264570</v>
      </c>
      <c r="F25" s="5">
        <v>214576</v>
      </c>
      <c r="G25" s="5">
        <v>247944</v>
      </c>
      <c r="H25" s="5">
        <v>228897</v>
      </c>
      <c r="I25" s="5">
        <v>247309</v>
      </c>
      <c r="J25" s="5">
        <v>264870</v>
      </c>
      <c r="K25" s="5">
        <v>267828</v>
      </c>
      <c r="L25" s="6">
        <v>277826</v>
      </c>
      <c r="M25" s="6">
        <v>304837.46</v>
      </c>
      <c r="N25" s="5">
        <v>379564</v>
      </c>
      <c r="O25" s="6">
        <v>474548.77</v>
      </c>
      <c r="P25" s="5">
        <v>491855.69</v>
      </c>
      <c r="Q25" s="5">
        <v>453711</v>
      </c>
      <c r="R25" s="5">
        <v>478657</v>
      </c>
      <c r="S25" s="5">
        <v>468882</v>
      </c>
      <c r="T25" s="5">
        <v>478893</v>
      </c>
      <c r="U25" s="18">
        <v>541386</v>
      </c>
      <c r="V25" s="17">
        <v>564155.32</v>
      </c>
      <c r="W25" s="24">
        <v>654540.07</v>
      </c>
      <c r="X25" s="28">
        <v>757891.62</v>
      </c>
    </row>
    <row r="26" spans="1:24" ht="12">
      <c r="A26">
        <v>17</v>
      </c>
      <c r="B26" s="1" t="s">
        <v>120</v>
      </c>
      <c r="C26" s="5">
        <v>4883440</v>
      </c>
      <c r="D26" s="5">
        <v>4534565</v>
      </c>
      <c r="E26" s="5">
        <v>3909373</v>
      </c>
      <c r="F26" s="5">
        <v>4432377</v>
      </c>
      <c r="G26" s="5">
        <v>4651031</v>
      </c>
      <c r="H26" s="5">
        <v>4525183</v>
      </c>
      <c r="I26" s="5">
        <v>4914829</v>
      </c>
      <c r="J26" s="5">
        <v>5452233</v>
      </c>
      <c r="K26" s="5">
        <v>5877812</v>
      </c>
      <c r="L26" s="6">
        <v>6123982</v>
      </c>
      <c r="M26" s="6">
        <v>6883286.66</v>
      </c>
      <c r="N26" s="5">
        <v>7006827</v>
      </c>
      <c r="O26" s="6">
        <v>8087616.01</v>
      </c>
      <c r="P26" s="5">
        <v>9497121.83</v>
      </c>
      <c r="Q26" s="5">
        <v>8773874</v>
      </c>
      <c r="R26" s="5">
        <v>8517490</v>
      </c>
      <c r="S26" s="5">
        <v>6596611</v>
      </c>
      <c r="T26" s="5">
        <v>7703794</v>
      </c>
      <c r="U26" s="18">
        <v>8512440</v>
      </c>
      <c r="V26" s="17">
        <v>10875977.52</v>
      </c>
      <c r="W26" s="24">
        <v>10493382.33</v>
      </c>
      <c r="X26" s="28">
        <v>12102395.37</v>
      </c>
    </row>
    <row r="27" spans="1:24" ht="12">
      <c r="A27">
        <v>18</v>
      </c>
      <c r="B27" s="1" t="s">
        <v>121</v>
      </c>
      <c r="C27" s="5">
        <v>402296</v>
      </c>
      <c r="D27" s="5">
        <v>521456</v>
      </c>
      <c r="E27" s="5">
        <v>346716</v>
      </c>
      <c r="F27" s="5">
        <v>357455</v>
      </c>
      <c r="G27" s="5">
        <v>396873</v>
      </c>
      <c r="H27" s="5">
        <v>399835</v>
      </c>
      <c r="I27" s="5">
        <v>435821</v>
      </c>
      <c r="J27" s="5">
        <v>417653</v>
      </c>
      <c r="K27" s="5">
        <v>482790</v>
      </c>
      <c r="L27" s="6">
        <v>509710</v>
      </c>
      <c r="M27" s="6">
        <v>623990.84</v>
      </c>
      <c r="N27" s="5">
        <v>671529</v>
      </c>
      <c r="O27" s="6">
        <v>827416.48</v>
      </c>
      <c r="P27" s="5">
        <v>826396.2</v>
      </c>
      <c r="Q27" s="5">
        <v>1082515</v>
      </c>
      <c r="R27" s="5">
        <v>1147577</v>
      </c>
      <c r="S27" s="5">
        <v>1239298</v>
      </c>
      <c r="T27" s="5">
        <v>1277250</v>
      </c>
      <c r="U27" s="18">
        <v>1312234</v>
      </c>
      <c r="V27" s="17">
        <v>1550296.19</v>
      </c>
      <c r="W27" s="24">
        <v>1857782.36</v>
      </c>
      <c r="X27" s="28">
        <v>2073323.08</v>
      </c>
    </row>
    <row r="28" spans="1:24" ht="12">
      <c r="A28">
        <v>19</v>
      </c>
      <c r="B28" s="1" t="s">
        <v>122</v>
      </c>
      <c r="C28" s="5">
        <v>614664</v>
      </c>
      <c r="D28" s="5">
        <v>644472</v>
      </c>
      <c r="E28" s="5">
        <v>721482</v>
      </c>
      <c r="F28" s="5">
        <v>650011</v>
      </c>
      <c r="G28" s="5">
        <v>719115</v>
      </c>
      <c r="H28" s="5">
        <v>768372</v>
      </c>
      <c r="I28" s="5">
        <v>847366</v>
      </c>
      <c r="J28" s="5">
        <v>861614</v>
      </c>
      <c r="K28" s="5">
        <v>863334</v>
      </c>
      <c r="L28" s="6">
        <v>1102510</v>
      </c>
      <c r="M28" s="6">
        <v>1119248</v>
      </c>
      <c r="N28" s="5">
        <v>1315189</v>
      </c>
      <c r="O28" s="6">
        <v>1775265.43</v>
      </c>
      <c r="P28" s="5">
        <v>2174163</v>
      </c>
      <c r="Q28" s="5">
        <v>2343898</v>
      </c>
      <c r="R28" s="5">
        <v>2532689</v>
      </c>
      <c r="S28" s="5">
        <v>2745808</v>
      </c>
      <c r="T28" s="5">
        <v>2696663</v>
      </c>
      <c r="U28" s="18">
        <v>2904013</v>
      </c>
      <c r="V28" s="17">
        <v>2753808.46</v>
      </c>
      <c r="W28" s="24">
        <v>3246971</v>
      </c>
      <c r="X28" s="28">
        <v>3321302.58</v>
      </c>
    </row>
    <row r="29" spans="1:24" ht="12">
      <c r="A29">
        <v>20</v>
      </c>
      <c r="B29" s="1" t="s">
        <v>123</v>
      </c>
      <c r="C29" s="5">
        <v>82289</v>
      </c>
      <c r="D29" s="5">
        <v>115606</v>
      </c>
      <c r="E29" s="5">
        <v>79066</v>
      </c>
      <c r="F29" s="5">
        <v>89656</v>
      </c>
      <c r="G29" s="5">
        <v>87538</v>
      </c>
      <c r="H29" s="5">
        <v>102812</v>
      </c>
      <c r="I29" s="5">
        <v>132192</v>
      </c>
      <c r="J29" s="5">
        <v>95366</v>
      </c>
      <c r="K29" s="5">
        <v>92498</v>
      </c>
      <c r="L29" s="6">
        <v>159068</v>
      </c>
      <c r="M29" s="6">
        <v>153253.5</v>
      </c>
      <c r="N29" s="5">
        <v>162748</v>
      </c>
      <c r="O29" s="6">
        <v>178524.21</v>
      </c>
      <c r="P29" s="5">
        <v>237805.8</v>
      </c>
      <c r="Q29" s="5">
        <v>194457</v>
      </c>
      <c r="R29" s="5">
        <v>183159</v>
      </c>
      <c r="S29" s="5">
        <v>146926</v>
      </c>
      <c r="T29" s="5">
        <v>159152</v>
      </c>
      <c r="U29" s="18">
        <v>145504</v>
      </c>
      <c r="V29" s="17">
        <v>165176.16</v>
      </c>
      <c r="W29" s="24">
        <v>120178.54</v>
      </c>
      <c r="X29" s="28">
        <v>272296.87</v>
      </c>
    </row>
    <row r="30" spans="1:24" ht="12">
      <c r="A30">
        <v>21</v>
      </c>
      <c r="B30" s="1" t="s">
        <v>124</v>
      </c>
      <c r="C30" s="5">
        <v>1469142</v>
      </c>
      <c r="D30" s="5">
        <v>1275490</v>
      </c>
      <c r="E30" s="5">
        <v>1343841</v>
      </c>
      <c r="F30" s="5">
        <v>1437781</v>
      </c>
      <c r="G30" s="5">
        <v>1488802</v>
      </c>
      <c r="H30" s="5">
        <v>1842235</v>
      </c>
      <c r="I30" s="5">
        <v>1914614</v>
      </c>
      <c r="J30" s="5">
        <v>1834769</v>
      </c>
      <c r="K30" s="5">
        <v>2180466</v>
      </c>
      <c r="L30" s="6">
        <v>2084776</v>
      </c>
      <c r="M30" s="6">
        <v>2306393.95</v>
      </c>
      <c r="N30" s="5">
        <v>2974634</v>
      </c>
      <c r="O30" s="6">
        <v>3132492.6</v>
      </c>
      <c r="P30" s="5">
        <v>3701522.09</v>
      </c>
      <c r="Q30" s="5">
        <v>4695924</v>
      </c>
      <c r="R30" s="5">
        <v>5177292</v>
      </c>
      <c r="S30" s="5">
        <v>4172229</v>
      </c>
      <c r="T30" s="5">
        <v>3577749</v>
      </c>
      <c r="U30" s="18">
        <v>4642544</v>
      </c>
      <c r="V30" s="17">
        <v>5031924.88</v>
      </c>
      <c r="W30" s="24">
        <v>4769043.95</v>
      </c>
      <c r="X30" s="28">
        <v>5704180.85</v>
      </c>
    </row>
    <row r="31" spans="1:24" ht="12">
      <c r="A31">
        <v>22</v>
      </c>
      <c r="B31" s="1" t="s">
        <v>125</v>
      </c>
      <c r="C31" s="5">
        <v>293451</v>
      </c>
      <c r="D31" s="5">
        <v>258977</v>
      </c>
      <c r="E31" s="5">
        <v>328350</v>
      </c>
      <c r="F31" s="5">
        <v>235137</v>
      </c>
      <c r="G31" s="5">
        <v>341920</v>
      </c>
      <c r="H31" s="5">
        <v>360217</v>
      </c>
      <c r="I31" s="5">
        <v>363722</v>
      </c>
      <c r="J31" s="5">
        <v>355399</v>
      </c>
      <c r="K31" s="5">
        <v>442998</v>
      </c>
      <c r="L31" s="6">
        <v>479642</v>
      </c>
      <c r="M31" s="6">
        <v>554967.59</v>
      </c>
      <c r="N31" s="5">
        <v>719956</v>
      </c>
      <c r="O31" s="6">
        <v>679283.6</v>
      </c>
      <c r="P31" s="5">
        <v>951335.08</v>
      </c>
      <c r="Q31" s="5">
        <v>779620</v>
      </c>
      <c r="R31" s="5">
        <v>856399</v>
      </c>
      <c r="S31" s="5">
        <v>839838</v>
      </c>
      <c r="T31" s="5">
        <v>840165</v>
      </c>
      <c r="U31" s="18">
        <v>813786</v>
      </c>
      <c r="V31" s="17">
        <v>1138648.24</v>
      </c>
      <c r="W31" s="24">
        <v>1038028.57</v>
      </c>
      <c r="X31" s="28">
        <v>1390387.07</v>
      </c>
    </row>
    <row r="32" spans="1:24" ht="12">
      <c r="A32">
        <v>23</v>
      </c>
      <c r="B32" s="1" t="s">
        <v>126</v>
      </c>
      <c r="C32" s="5">
        <v>207249</v>
      </c>
      <c r="D32" s="5">
        <v>206709</v>
      </c>
      <c r="E32" s="5">
        <v>197136</v>
      </c>
      <c r="F32" s="5">
        <v>232140</v>
      </c>
      <c r="G32" s="5">
        <v>250707</v>
      </c>
      <c r="H32" s="5">
        <v>279251</v>
      </c>
      <c r="I32" s="5">
        <v>181040</v>
      </c>
      <c r="J32" s="5">
        <v>205024</v>
      </c>
      <c r="K32" s="5">
        <v>210963</v>
      </c>
      <c r="L32" s="6">
        <v>218175</v>
      </c>
      <c r="M32" s="6">
        <v>233463.31</v>
      </c>
      <c r="N32" s="5">
        <v>307399</v>
      </c>
      <c r="O32" s="6">
        <v>329440.41</v>
      </c>
      <c r="P32" s="5">
        <v>366302.46</v>
      </c>
      <c r="Q32" s="5">
        <v>393671</v>
      </c>
      <c r="R32" s="5">
        <v>359625</v>
      </c>
      <c r="S32" s="5">
        <v>342188</v>
      </c>
      <c r="T32" s="5">
        <v>351095</v>
      </c>
      <c r="U32" s="18">
        <v>459172</v>
      </c>
      <c r="V32" s="17">
        <v>382623.82</v>
      </c>
      <c r="W32" s="24">
        <v>450873.02</v>
      </c>
      <c r="X32" s="28">
        <v>645686.76</v>
      </c>
    </row>
    <row r="33" spans="1:24" ht="12">
      <c r="A33">
        <v>24</v>
      </c>
      <c r="B33" s="1" t="s">
        <v>127</v>
      </c>
      <c r="C33" s="5">
        <v>676290</v>
      </c>
      <c r="D33" s="5">
        <v>750770</v>
      </c>
      <c r="E33" s="5">
        <v>640843</v>
      </c>
      <c r="F33" s="5">
        <v>571303</v>
      </c>
      <c r="G33" s="5">
        <v>514811</v>
      </c>
      <c r="H33" s="5">
        <v>615579</v>
      </c>
      <c r="I33" s="5">
        <v>613657</v>
      </c>
      <c r="J33" s="5">
        <v>643338</v>
      </c>
      <c r="K33" s="5">
        <v>780296</v>
      </c>
      <c r="L33" s="6">
        <v>786865</v>
      </c>
      <c r="M33" s="6">
        <v>792107.98</v>
      </c>
      <c r="N33" s="5">
        <v>967105</v>
      </c>
      <c r="O33" s="6">
        <v>1041473.08</v>
      </c>
      <c r="P33" s="5">
        <v>1047274.68</v>
      </c>
      <c r="Q33" s="5">
        <v>1057934</v>
      </c>
      <c r="R33" s="5">
        <v>1060083</v>
      </c>
      <c r="S33" s="5">
        <v>1112193</v>
      </c>
      <c r="T33" s="5">
        <v>1003109</v>
      </c>
      <c r="U33" s="18">
        <v>1283421</v>
      </c>
      <c r="V33" s="17">
        <v>1311176.35</v>
      </c>
      <c r="W33" s="24">
        <v>1532795.25</v>
      </c>
      <c r="X33" s="28">
        <v>1587897.86</v>
      </c>
    </row>
    <row r="34" spans="1:24" ht="12">
      <c r="A34">
        <v>25</v>
      </c>
      <c r="B34" s="1" t="s">
        <v>128</v>
      </c>
      <c r="C34" s="5">
        <v>6150245</v>
      </c>
      <c r="D34" s="5">
        <v>6768361</v>
      </c>
      <c r="E34" s="5">
        <v>6329877</v>
      </c>
      <c r="F34" s="5">
        <v>6660930</v>
      </c>
      <c r="G34" s="5">
        <v>6342121</v>
      </c>
      <c r="H34" s="5">
        <v>4975898</v>
      </c>
      <c r="I34" s="5">
        <v>7155423</v>
      </c>
      <c r="J34" s="5">
        <v>8183530</v>
      </c>
      <c r="K34" s="5">
        <v>8234218</v>
      </c>
      <c r="L34" s="6">
        <v>9938680</v>
      </c>
      <c r="M34" s="6">
        <v>10327755.67</v>
      </c>
      <c r="N34" s="5">
        <v>12099913</v>
      </c>
      <c r="O34" s="6">
        <v>12233702.73</v>
      </c>
      <c r="P34" s="5">
        <v>12998002.58</v>
      </c>
      <c r="Q34" s="5">
        <v>13722416</v>
      </c>
      <c r="R34" s="5">
        <v>14264878</v>
      </c>
      <c r="S34" s="5">
        <v>14758858</v>
      </c>
      <c r="T34" s="5">
        <v>15567515</v>
      </c>
      <c r="U34" s="18">
        <v>16394801</v>
      </c>
      <c r="V34" s="17">
        <v>17757345.5</v>
      </c>
      <c r="W34" s="24">
        <v>17454812.08</v>
      </c>
      <c r="X34" s="28">
        <v>21812032.93</v>
      </c>
    </row>
    <row r="35" spans="1:24" ht="12">
      <c r="A35">
        <v>26</v>
      </c>
      <c r="B35" s="1" t="s">
        <v>129</v>
      </c>
      <c r="C35" s="5">
        <v>15467387</v>
      </c>
      <c r="D35" s="5">
        <v>17134260</v>
      </c>
      <c r="E35" s="5">
        <v>15321307</v>
      </c>
      <c r="F35" s="5">
        <v>15747063</v>
      </c>
      <c r="G35" s="5">
        <v>14369531</v>
      </c>
      <c r="H35" s="5">
        <v>16653368</v>
      </c>
      <c r="I35" s="5">
        <v>16384762</v>
      </c>
      <c r="J35" s="5">
        <v>16402177</v>
      </c>
      <c r="K35" s="5">
        <v>18364297</v>
      </c>
      <c r="L35" s="6">
        <v>19502875</v>
      </c>
      <c r="M35" s="6">
        <v>20605829.9</v>
      </c>
      <c r="N35" s="5">
        <v>22613267</v>
      </c>
      <c r="O35" s="6">
        <v>23656881.59</v>
      </c>
      <c r="P35" s="5">
        <v>26297923.44</v>
      </c>
      <c r="Q35" s="5">
        <v>24660694</v>
      </c>
      <c r="R35" s="5">
        <v>22776074</v>
      </c>
      <c r="S35" s="5">
        <v>25047771</v>
      </c>
      <c r="T35" s="5">
        <v>25044842</v>
      </c>
      <c r="U35" s="18">
        <v>27140136</v>
      </c>
      <c r="V35" s="17">
        <v>22018780.82</v>
      </c>
      <c r="W35" s="24">
        <v>29427138.83</v>
      </c>
      <c r="X35" s="28">
        <v>27231555.98</v>
      </c>
    </row>
    <row r="36" spans="1:24" ht="12">
      <c r="A36">
        <v>27</v>
      </c>
      <c r="B36" s="1" t="s">
        <v>130</v>
      </c>
      <c r="C36" s="5">
        <v>189960</v>
      </c>
      <c r="D36" s="5">
        <v>189508</v>
      </c>
      <c r="E36" s="5">
        <v>197104</v>
      </c>
      <c r="F36" s="5">
        <v>202227</v>
      </c>
      <c r="G36" s="5">
        <v>240896</v>
      </c>
      <c r="H36" s="5">
        <v>240834</v>
      </c>
      <c r="I36" s="5">
        <v>277056</v>
      </c>
      <c r="J36" s="5">
        <v>269351</v>
      </c>
      <c r="K36" s="5">
        <v>273192</v>
      </c>
      <c r="L36" s="6">
        <v>294228</v>
      </c>
      <c r="M36" s="6">
        <v>319171.55</v>
      </c>
      <c r="N36" s="5">
        <v>361068</v>
      </c>
      <c r="O36" s="6">
        <v>368048.46</v>
      </c>
      <c r="P36" s="5">
        <v>400484.03</v>
      </c>
      <c r="Q36" s="5">
        <v>391059</v>
      </c>
      <c r="R36" s="5">
        <v>391843</v>
      </c>
      <c r="S36" s="5">
        <v>386469</v>
      </c>
      <c r="T36" s="5">
        <v>450318</v>
      </c>
      <c r="U36" s="18">
        <v>518198</v>
      </c>
      <c r="V36" s="17">
        <v>556920.88</v>
      </c>
      <c r="W36" s="24">
        <v>707286.27</v>
      </c>
      <c r="X36" s="28">
        <v>737811.95</v>
      </c>
    </row>
    <row r="37" spans="1:24" ht="12">
      <c r="A37">
        <v>28</v>
      </c>
      <c r="B37" s="1" t="s">
        <v>131</v>
      </c>
      <c r="C37" s="5">
        <v>1942933</v>
      </c>
      <c r="D37" s="5">
        <v>1632941</v>
      </c>
      <c r="E37" s="5">
        <v>1735262</v>
      </c>
      <c r="F37" s="5">
        <v>1663576</v>
      </c>
      <c r="G37" s="5">
        <v>1635503</v>
      </c>
      <c r="H37" s="5">
        <v>2083736</v>
      </c>
      <c r="I37" s="5">
        <v>2089078</v>
      </c>
      <c r="J37" s="5">
        <v>2361871</v>
      </c>
      <c r="K37" s="5">
        <v>2253568</v>
      </c>
      <c r="L37" s="6">
        <v>2634894</v>
      </c>
      <c r="M37" s="6">
        <v>3101483.79</v>
      </c>
      <c r="N37" s="5">
        <v>3054539</v>
      </c>
      <c r="O37" s="6">
        <v>3908899.21</v>
      </c>
      <c r="P37" s="5">
        <v>4664565.38</v>
      </c>
      <c r="Q37" s="5">
        <v>4210236</v>
      </c>
      <c r="R37" s="5">
        <v>3992753</v>
      </c>
      <c r="S37" s="5">
        <v>3966720</v>
      </c>
      <c r="T37" s="5">
        <v>3932487</v>
      </c>
      <c r="U37" s="18">
        <v>3985210</v>
      </c>
      <c r="V37" s="17">
        <v>4547313.25</v>
      </c>
      <c r="W37" s="24">
        <v>5146501.58</v>
      </c>
      <c r="X37" s="28">
        <v>4838274.68</v>
      </c>
    </row>
    <row r="38" spans="1:24" ht="12">
      <c r="A38">
        <v>29</v>
      </c>
      <c r="B38" s="1" t="s">
        <v>132</v>
      </c>
      <c r="C38" s="5">
        <v>240436</v>
      </c>
      <c r="D38" s="5">
        <v>245360</v>
      </c>
      <c r="E38" s="5">
        <v>183823</v>
      </c>
      <c r="F38" s="5">
        <v>213430</v>
      </c>
      <c r="G38" s="5">
        <v>128568</v>
      </c>
      <c r="H38" s="5">
        <v>273440</v>
      </c>
      <c r="I38" s="5">
        <v>380531</v>
      </c>
      <c r="J38" s="5">
        <v>394387</v>
      </c>
      <c r="K38" s="5">
        <v>390853</v>
      </c>
      <c r="L38" s="6">
        <v>352982</v>
      </c>
      <c r="M38" s="6">
        <v>425849.07</v>
      </c>
      <c r="N38" s="5">
        <v>301661</v>
      </c>
      <c r="O38" s="6">
        <v>356830</v>
      </c>
      <c r="P38" s="5">
        <v>405634.52</v>
      </c>
      <c r="Q38" s="5">
        <v>433629</v>
      </c>
      <c r="R38" s="5">
        <v>393120</v>
      </c>
      <c r="S38" s="5">
        <v>388328</v>
      </c>
      <c r="T38" s="5">
        <v>290701</v>
      </c>
      <c r="U38" s="18">
        <v>366311</v>
      </c>
      <c r="V38" s="17">
        <v>377929.56</v>
      </c>
      <c r="W38" s="24">
        <v>460385.48</v>
      </c>
      <c r="X38" s="28">
        <v>582806.95</v>
      </c>
    </row>
    <row r="39" spans="1:24" ht="12">
      <c r="A39">
        <v>30</v>
      </c>
      <c r="B39" s="1" t="s">
        <v>133</v>
      </c>
      <c r="C39" s="5">
        <v>4993840</v>
      </c>
      <c r="D39" s="5">
        <v>5182168</v>
      </c>
      <c r="E39" s="5">
        <v>4701264</v>
      </c>
      <c r="F39" s="5">
        <v>4751001</v>
      </c>
      <c r="G39" s="5">
        <v>5602392</v>
      </c>
      <c r="H39" s="5">
        <v>6055261</v>
      </c>
      <c r="I39" s="5">
        <v>6225907</v>
      </c>
      <c r="J39" s="5">
        <v>6988328</v>
      </c>
      <c r="K39" s="5">
        <v>8216328</v>
      </c>
      <c r="L39" s="6">
        <v>6352916</v>
      </c>
      <c r="M39" s="6">
        <v>8152629.91</v>
      </c>
      <c r="N39" s="5">
        <v>8272212</v>
      </c>
      <c r="O39" s="6">
        <v>8432078.57</v>
      </c>
      <c r="P39" s="5">
        <v>11313710.42</v>
      </c>
      <c r="Q39" s="5">
        <v>10404056</v>
      </c>
      <c r="R39" s="5">
        <v>11105940</v>
      </c>
      <c r="S39" s="5">
        <v>10780595</v>
      </c>
      <c r="T39" s="5">
        <v>8099875</v>
      </c>
      <c r="U39" s="18">
        <v>13026612</v>
      </c>
      <c r="V39" s="17">
        <v>10775135.54</v>
      </c>
      <c r="W39" s="24">
        <v>12164474.91</v>
      </c>
      <c r="X39" s="28">
        <v>12521040.19</v>
      </c>
    </row>
    <row r="40" spans="1:24" ht="12">
      <c r="A40">
        <v>31</v>
      </c>
      <c r="B40" s="1" t="s">
        <v>134</v>
      </c>
      <c r="C40" s="5">
        <v>262544</v>
      </c>
      <c r="D40" s="5">
        <v>237415</v>
      </c>
      <c r="E40" s="5">
        <v>250164</v>
      </c>
      <c r="F40" s="5">
        <v>201536</v>
      </c>
      <c r="G40" s="5">
        <v>213638</v>
      </c>
      <c r="H40" s="5">
        <v>251729</v>
      </c>
      <c r="I40" s="5">
        <v>291183</v>
      </c>
      <c r="J40" s="5">
        <v>286040</v>
      </c>
      <c r="K40" s="5">
        <v>249679</v>
      </c>
      <c r="L40" s="6">
        <v>337588</v>
      </c>
      <c r="M40" s="6">
        <v>282465.36</v>
      </c>
      <c r="N40" s="5">
        <v>307452</v>
      </c>
      <c r="O40" s="6">
        <v>353440.45</v>
      </c>
      <c r="P40" s="5">
        <v>398538.47</v>
      </c>
      <c r="Q40" s="5">
        <v>396253</v>
      </c>
      <c r="R40" s="5">
        <v>348331</v>
      </c>
      <c r="S40" s="5">
        <v>344722</v>
      </c>
      <c r="T40" s="5">
        <v>360897</v>
      </c>
      <c r="U40" s="18">
        <v>442299</v>
      </c>
      <c r="V40" s="17">
        <v>483623.07</v>
      </c>
      <c r="W40" s="24">
        <v>591802.52</v>
      </c>
      <c r="X40" s="28">
        <v>614677.1</v>
      </c>
    </row>
    <row r="41" spans="1:24" ht="12">
      <c r="A41">
        <v>32</v>
      </c>
      <c r="B41" s="1" t="s">
        <v>135</v>
      </c>
      <c r="C41" s="5">
        <v>10344245</v>
      </c>
      <c r="D41" s="5">
        <v>10123603</v>
      </c>
      <c r="E41" s="5">
        <v>10259332</v>
      </c>
      <c r="F41" s="5">
        <v>11038875</v>
      </c>
      <c r="G41" s="5">
        <v>10853959</v>
      </c>
      <c r="H41" s="5">
        <v>11615482</v>
      </c>
      <c r="I41" s="5">
        <v>12050004</v>
      </c>
      <c r="J41" s="5">
        <v>12209236</v>
      </c>
      <c r="K41" s="5">
        <v>7872289</v>
      </c>
      <c r="L41" s="6">
        <v>12359189</v>
      </c>
      <c r="M41" s="6">
        <v>13187904.02</v>
      </c>
      <c r="N41" s="5">
        <v>17959638</v>
      </c>
      <c r="O41" s="6">
        <v>16238078.25</v>
      </c>
      <c r="P41" s="5">
        <v>21362680</v>
      </c>
      <c r="Q41" s="5">
        <v>17907526</v>
      </c>
      <c r="R41" s="5">
        <v>18320452</v>
      </c>
      <c r="S41" s="5">
        <v>21122698</v>
      </c>
      <c r="T41" s="5">
        <v>17542409</v>
      </c>
      <c r="U41" s="18">
        <v>23928597</v>
      </c>
      <c r="V41" s="17">
        <v>25355288</v>
      </c>
      <c r="W41" s="24">
        <v>27116267.35</v>
      </c>
      <c r="X41" s="28">
        <v>27732406.77</v>
      </c>
    </row>
    <row r="42" spans="1:24" ht="12">
      <c r="A42">
        <v>33</v>
      </c>
      <c r="B42" s="1" t="s">
        <v>136</v>
      </c>
      <c r="C42" s="5">
        <v>4243270</v>
      </c>
      <c r="D42" s="5">
        <v>4192871</v>
      </c>
      <c r="E42" s="5">
        <v>3735623</v>
      </c>
      <c r="F42" s="5">
        <v>2844785</v>
      </c>
      <c r="G42" s="5">
        <v>3342812</v>
      </c>
      <c r="H42" s="5">
        <v>3597755</v>
      </c>
      <c r="I42" s="5">
        <v>3268138</v>
      </c>
      <c r="J42" s="5">
        <v>4155070</v>
      </c>
      <c r="K42" s="5">
        <v>4601742</v>
      </c>
      <c r="L42" s="6">
        <v>6274749</v>
      </c>
      <c r="M42" s="6">
        <v>5961185.65</v>
      </c>
      <c r="N42" s="5">
        <v>5752195</v>
      </c>
      <c r="O42" s="6">
        <v>7732679.72</v>
      </c>
      <c r="P42" s="5">
        <v>7981563.31</v>
      </c>
      <c r="Q42" s="5">
        <v>8424958</v>
      </c>
      <c r="R42" s="5">
        <v>7680364</v>
      </c>
      <c r="S42" s="5">
        <v>7388842</v>
      </c>
      <c r="T42" s="5">
        <v>6138011</v>
      </c>
      <c r="U42" s="18">
        <v>7017003</v>
      </c>
      <c r="V42" s="17">
        <v>8256050.87</v>
      </c>
      <c r="W42" s="24">
        <v>8357866.26</v>
      </c>
      <c r="X42" s="28">
        <v>11232472.21</v>
      </c>
    </row>
    <row r="43" spans="1:24" ht="12">
      <c r="A43">
        <v>34</v>
      </c>
      <c r="B43" s="1" t="s">
        <v>137</v>
      </c>
      <c r="C43" s="7" t="s">
        <v>105</v>
      </c>
      <c r="D43" s="7" t="s">
        <v>105</v>
      </c>
      <c r="E43" s="7" t="s">
        <v>105</v>
      </c>
      <c r="F43" s="7" t="s">
        <v>105</v>
      </c>
      <c r="G43" s="5">
        <v>357684</v>
      </c>
      <c r="H43" s="5">
        <v>422417</v>
      </c>
      <c r="I43" s="5">
        <v>449209</v>
      </c>
      <c r="J43" s="5">
        <v>464252</v>
      </c>
      <c r="K43" s="5">
        <v>471802</v>
      </c>
      <c r="L43" s="6">
        <v>463481</v>
      </c>
      <c r="M43" s="6">
        <v>586655.57</v>
      </c>
      <c r="N43" s="5">
        <v>586597</v>
      </c>
      <c r="O43" s="6">
        <v>666265</v>
      </c>
      <c r="P43" s="5">
        <v>724524</v>
      </c>
      <c r="Q43" s="5">
        <v>773153</v>
      </c>
      <c r="R43" s="5">
        <v>756675</v>
      </c>
      <c r="S43" s="5">
        <v>692786</v>
      </c>
      <c r="T43" s="5">
        <v>685922</v>
      </c>
      <c r="U43" s="18">
        <v>790401</v>
      </c>
      <c r="V43" s="17">
        <v>827560</v>
      </c>
      <c r="W43" s="24">
        <v>1023745</v>
      </c>
      <c r="X43" s="28">
        <v>1128960</v>
      </c>
    </row>
    <row r="44" spans="1:18" ht="12">
      <c r="A44">
        <v>35</v>
      </c>
      <c r="B44" s="1" t="s">
        <v>138</v>
      </c>
      <c r="C44" s="5">
        <v>311855</v>
      </c>
      <c r="D44" s="5">
        <v>304110</v>
      </c>
      <c r="E44" s="5">
        <v>281393</v>
      </c>
      <c r="F44" s="5">
        <v>275141</v>
      </c>
      <c r="G44" s="5">
        <v>290841</v>
      </c>
      <c r="H44" s="5">
        <v>289328</v>
      </c>
      <c r="I44" s="5">
        <v>258147</v>
      </c>
      <c r="J44" s="5">
        <v>258498</v>
      </c>
      <c r="K44" s="5">
        <v>277787</v>
      </c>
      <c r="L44" s="6">
        <v>306120</v>
      </c>
      <c r="M44" s="6">
        <v>316098.54</v>
      </c>
      <c r="N44" s="5">
        <v>341052</v>
      </c>
      <c r="O44" s="6">
        <v>284694.78</v>
      </c>
      <c r="P44" s="5">
        <v>317947.38</v>
      </c>
      <c r="Q44" s="5">
        <v>281511</v>
      </c>
      <c r="R44" s="5">
        <v>282464</v>
      </c>
    </row>
    <row r="45" spans="1:24" ht="12">
      <c r="A45">
        <v>36</v>
      </c>
      <c r="B45" s="1" t="s">
        <v>139</v>
      </c>
      <c r="C45" s="5">
        <v>382201</v>
      </c>
      <c r="D45" s="5">
        <v>378094</v>
      </c>
      <c r="E45" s="5">
        <v>353192</v>
      </c>
      <c r="F45" s="5">
        <v>356053</v>
      </c>
      <c r="G45" s="5">
        <v>372881</v>
      </c>
      <c r="H45" s="5">
        <v>402976</v>
      </c>
      <c r="I45" s="5">
        <v>445922</v>
      </c>
      <c r="J45" s="5">
        <v>462578</v>
      </c>
      <c r="K45" s="5">
        <v>472078</v>
      </c>
      <c r="L45" s="6">
        <v>537182</v>
      </c>
      <c r="M45" s="6">
        <v>669003</v>
      </c>
      <c r="N45" s="5">
        <v>686599</v>
      </c>
      <c r="O45" s="6">
        <v>792984.83</v>
      </c>
      <c r="P45" s="5">
        <v>931681.92</v>
      </c>
      <c r="Q45" s="5">
        <v>833518</v>
      </c>
      <c r="R45" s="5">
        <v>807394</v>
      </c>
      <c r="S45" s="5">
        <v>775939</v>
      </c>
      <c r="T45" s="5">
        <v>869798</v>
      </c>
      <c r="U45" s="18">
        <v>1012042</v>
      </c>
      <c r="V45" s="17">
        <v>1205499.93</v>
      </c>
      <c r="W45" s="24">
        <v>1466494.26</v>
      </c>
      <c r="X45" s="28">
        <v>1981897.46</v>
      </c>
    </row>
    <row r="46" spans="1:24" ht="12">
      <c r="A46">
        <v>37</v>
      </c>
      <c r="B46" s="1" t="s">
        <v>140</v>
      </c>
      <c r="C46" s="5">
        <v>2370280</v>
      </c>
      <c r="D46" s="5">
        <v>2351035</v>
      </c>
      <c r="E46" s="5">
        <v>2387673</v>
      </c>
      <c r="F46" s="5">
        <v>2101353</v>
      </c>
      <c r="G46" s="5">
        <v>2615821</v>
      </c>
      <c r="H46" s="5">
        <v>2654178</v>
      </c>
      <c r="I46" s="5">
        <v>2309941</v>
      </c>
      <c r="J46" s="5">
        <v>2755638</v>
      </c>
      <c r="K46" s="5">
        <v>2620708</v>
      </c>
      <c r="L46" s="6">
        <v>2893586</v>
      </c>
      <c r="M46" s="6">
        <v>3138048.81</v>
      </c>
      <c r="N46" s="5">
        <v>3670626</v>
      </c>
      <c r="O46" s="6">
        <v>3913577.97</v>
      </c>
      <c r="P46" s="5">
        <v>3950616.84</v>
      </c>
      <c r="Q46" s="5">
        <v>4327242</v>
      </c>
      <c r="R46" s="5">
        <v>4554269</v>
      </c>
      <c r="S46" s="5">
        <v>4631635</v>
      </c>
      <c r="T46" s="5">
        <v>4597521</v>
      </c>
      <c r="U46" s="18">
        <v>5228330</v>
      </c>
      <c r="V46" s="17">
        <v>4914526.8</v>
      </c>
      <c r="W46" s="24">
        <v>5269115.58</v>
      </c>
      <c r="X46" s="28">
        <v>5745210.83</v>
      </c>
    </row>
    <row r="47" spans="1:24" ht="12">
      <c r="A47">
        <v>38</v>
      </c>
      <c r="B47" s="1" t="s">
        <v>141</v>
      </c>
      <c r="C47" s="5">
        <v>10188810</v>
      </c>
      <c r="D47" s="5">
        <v>12165571</v>
      </c>
      <c r="E47" s="5">
        <v>9339043</v>
      </c>
      <c r="F47" s="5">
        <v>11315470</v>
      </c>
      <c r="G47" s="5">
        <v>9808190</v>
      </c>
      <c r="H47" s="5">
        <v>11763962</v>
      </c>
      <c r="I47" s="5">
        <v>12118862</v>
      </c>
      <c r="J47" s="5">
        <v>15027922</v>
      </c>
      <c r="K47" s="5">
        <v>17292354</v>
      </c>
      <c r="L47" s="6">
        <v>17095939</v>
      </c>
      <c r="M47" s="6">
        <v>21742410.22</v>
      </c>
      <c r="N47" s="5">
        <v>26691709</v>
      </c>
      <c r="O47" s="6">
        <v>20713135.43</v>
      </c>
      <c r="P47" s="5">
        <v>25511483.84</v>
      </c>
      <c r="Q47" s="5">
        <v>26636557</v>
      </c>
      <c r="R47" s="5">
        <v>27183793</v>
      </c>
      <c r="S47" s="5">
        <v>23786083</v>
      </c>
      <c r="T47" s="5">
        <v>23166477</v>
      </c>
      <c r="U47" s="18">
        <v>28328234</v>
      </c>
      <c r="V47" s="17">
        <v>26509698.159999996</v>
      </c>
      <c r="W47" s="24">
        <v>35060625.49999999</v>
      </c>
      <c r="X47" s="28">
        <v>37126157.34</v>
      </c>
    </row>
    <row r="48" spans="1:24" ht="12">
      <c r="A48">
        <v>39</v>
      </c>
      <c r="B48" s="1" t="s">
        <v>142</v>
      </c>
      <c r="C48" s="5">
        <v>305461</v>
      </c>
      <c r="D48" s="5">
        <v>290118</v>
      </c>
      <c r="E48" s="5">
        <v>295567</v>
      </c>
      <c r="F48" s="5">
        <v>276106</v>
      </c>
      <c r="G48" s="5">
        <v>287826</v>
      </c>
      <c r="H48" s="5">
        <v>309530</v>
      </c>
      <c r="I48" s="5">
        <v>336830</v>
      </c>
      <c r="J48" s="5">
        <v>348085</v>
      </c>
      <c r="K48" s="5">
        <v>402855</v>
      </c>
      <c r="L48" s="6">
        <v>430313</v>
      </c>
      <c r="M48" s="6">
        <v>459853.71</v>
      </c>
      <c r="N48" s="5">
        <v>500095</v>
      </c>
      <c r="O48" s="6">
        <v>616433.9</v>
      </c>
      <c r="P48" s="5">
        <v>648030.57</v>
      </c>
      <c r="Q48" s="5">
        <v>686545</v>
      </c>
      <c r="R48" s="5">
        <v>730294</v>
      </c>
      <c r="S48" s="5">
        <v>796870</v>
      </c>
      <c r="T48" s="5">
        <v>848839</v>
      </c>
      <c r="U48" s="18">
        <v>939147</v>
      </c>
      <c r="V48" s="17">
        <v>1057922.22</v>
      </c>
      <c r="W48" s="24">
        <v>1246474.1</v>
      </c>
      <c r="X48" s="28">
        <v>1552224.58</v>
      </c>
    </row>
    <row r="49" spans="1:24" ht="12">
      <c r="A49">
        <v>40</v>
      </c>
      <c r="B49" s="1" t="s">
        <v>143</v>
      </c>
      <c r="C49" s="5">
        <v>750741</v>
      </c>
      <c r="D49" s="5">
        <v>836615</v>
      </c>
      <c r="E49" s="5">
        <v>831602</v>
      </c>
      <c r="F49" s="5">
        <v>690753</v>
      </c>
      <c r="G49" s="5">
        <v>582119</v>
      </c>
      <c r="H49" s="5">
        <v>783233</v>
      </c>
      <c r="I49" s="5">
        <v>857365</v>
      </c>
      <c r="J49" s="5">
        <v>655828</v>
      </c>
      <c r="K49" s="5">
        <v>715742</v>
      </c>
      <c r="L49" s="6">
        <v>828073</v>
      </c>
      <c r="M49" s="6">
        <v>1061486.12</v>
      </c>
      <c r="N49" s="5">
        <v>1030525</v>
      </c>
      <c r="O49" s="6">
        <v>1200180.98</v>
      </c>
      <c r="P49" s="5">
        <v>1205181.72</v>
      </c>
      <c r="Q49" s="5">
        <v>1169949</v>
      </c>
      <c r="R49" s="5">
        <v>1316300</v>
      </c>
      <c r="S49" s="5">
        <v>1349940</v>
      </c>
      <c r="T49" s="5">
        <v>1298178</v>
      </c>
      <c r="U49" s="18">
        <v>1636308</v>
      </c>
      <c r="V49" s="17">
        <v>1907966.42</v>
      </c>
      <c r="W49" s="24">
        <v>2403986.69</v>
      </c>
      <c r="X49" s="28">
        <v>2305967.21</v>
      </c>
    </row>
    <row r="50" spans="1:24" ht="12">
      <c r="A50">
        <v>41</v>
      </c>
      <c r="B50" s="1" t="s">
        <v>144</v>
      </c>
      <c r="C50" s="5">
        <v>610912</v>
      </c>
      <c r="D50" s="5">
        <v>509564</v>
      </c>
      <c r="E50" s="5">
        <v>474247</v>
      </c>
      <c r="F50" s="5">
        <v>470655</v>
      </c>
      <c r="G50" s="5">
        <v>579034</v>
      </c>
      <c r="H50" s="5">
        <v>631817</v>
      </c>
      <c r="I50" s="5">
        <v>630689</v>
      </c>
      <c r="J50" s="5">
        <v>618213</v>
      </c>
      <c r="K50" s="5">
        <v>679423</v>
      </c>
      <c r="L50" s="6">
        <v>839638</v>
      </c>
      <c r="M50" s="6">
        <v>823572.26</v>
      </c>
      <c r="N50" s="5">
        <v>972061</v>
      </c>
      <c r="O50" s="6">
        <v>1240013.55</v>
      </c>
      <c r="P50" s="5">
        <v>1274828.51</v>
      </c>
      <c r="Q50" s="5">
        <v>1164719</v>
      </c>
      <c r="R50" s="5">
        <v>1049538</v>
      </c>
      <c r="S50" s="5">
        <v>1072409</v>
      </c>
      <c r="T50" s="5">
        <v>879033</v>
      </c>
      <c r="U50" s="18">
        <v>954453</v>
      </c>
      <c r="V50" s="17">
        <v>1203410.45</v>
      </c>
      <c r="W50" s="24">
        <v>1420720.76</v>
      </c>
      <c r="X50" s="28">
        <v>1894437.89</v>
      </c>
    </row>
    <row r="52" spans="2:24" ht="12">
      <c r="B52" s="1" t="s">
        <v>58</v>
      </c>
      <c r="C52" s="5">
        <f aca="true" t="shared" si="0" ref="C52:X52">SUM(C10:C50)</f>
        <v>81077499</v>
      </c>
      <c r="D52" s="5">
        <f t="shared" si="0"/>
        <v>83521788</v>
      </c>
      <c r="E52" s="5">
        <f t="shared" si="0"/>
        <v>75548489</v>
      </c>
      <c r="F52" s="5">
        <f t="shared" si="0"/>
        <v>77887661</v>
      </c>
      <c r="G52" s="5">
        <f t="shared" si="0"/>
        <v>77345494</v>
      </c>
      <c r="H52" s="5">
        <f t="shared" si="0"/>
        <v>84359371</v>
      </c>
      <c r="I52" s="5">
        <f t="shared" si="0"/>
        <v>87005579</v>
      </c>
      <c r="J52" s="5">
        <f t="shared" si="0"/>
        <v>94616487</v>
      </c>
      <c r="K52" s="5">
        <f t="shared" si="0"/>
        <v>98774542</v>
      </c>
      <c r="L52" s="6">
        <f t="shared" si="0"/>
        <v>108110084</v>
      </c>
      <c r="M52" s="6">
        <f t="shared" si="0"/>
        <v>120882162.3</v>
      </c>
      <c r="N52" s="5">
        <f t="shared" si="0"/>
        <v>137901832</v>
      </c>
      <c r="O52" s="5">
        <f t="shared" si="0"/>
        <v>140222964.88</v>
      </c>
      <c r="P52" s="5">
        <f t="shared" si="0"/>
        <v>162540716.51999998</v>
      </c>
      <c r="Q52" s="5">
        <f t="shared" si="0"/>
        <v>160235147</v>
      </c>
      <c r="R52" s="5">
        <f t="shared" si="0"/>
        <v>159956368</v>
      </c>
      <c r="S52" s="5">
        <f t="shared" si="0"/>
        <v>157571636</v>
      </c>
      <c r="T52" s="5">
        <f t="shared" si="0"/>
        <v>151765442</v>
      </c>
      <c r="U52" s="5">
        <f t="shared" si="0"/>
        <v>179898639</v>
      </c>
      <c r="V52" s="5">
        <f t="shared" si="0"/>
        <v>180107957.96999997</v>
      </c>
      <c r="W52" s="5">
        <f t="shared" si="0"/>
        <v>208955931.39</v>
      </c>
      <c r="X52" s="5">
        <f t="shared" si="0"/>
        <v>224920380.62000006</v>
      </c>
    </row>
    <row r="55" ht="12">
      <c r="B55" s="1" t="s">
        <v>146</v>
      </c>
    </row>
    <row r="57" spans="1:23" ht="12">
      <c r="A57">
        <v>42</v>
      </c>
      <c r="B57" s="1" t="s">
        <v>147</v>
      </c>
      <c r="C57" s="5">
        <v>1452612</v>
      </c>
      <c r="D57" s="5">
        <v>1736550</v>
      </c>
      <c r="E57" s="5">
        <v>1852230</v>
      </c>
      <c r="F57" s="5">
        <v>1884486</v>
      </c>
      <c r="G57" s="5">
        <v>1649457</v>
      </c>
      <c r="H57" s="5">
        <v>1631587</v>
      </c>
      <c r="I57" s="5">
        <v>1720752</v>
      </c>
      <c r="J57" s="5">
        <v>1788127</v>
      </c>
      <c r="K57" s="5">
        <v>1896912</v>
      </c>
      <c r="L57" s="6">
        <v>1975580</v>
      </c>
      <c r="M57" s="6">
        <v>2060957.94</v>
      </c>
      <c r="N57" s="5">
        <v>2476460</v>
      </c>
      <c r="O57" s="6">
        <v>2688309</v>
      </c>
      <c r="P57" s="5">
        <v>2938134</v>
      </c>
      <c r="Q57" s="5">
        <v>3012455</v>
      </c>
      <c r="R57" s="5">
        <v>2547415</v>
      </c>
      <c r="S57" s="5">
        <v>2788687</v>
      </c>
      <c r="T57" s="5">
        <v>2804420</v>
      </c>
      <c r="U57" s="18">
        <v>2809711</v>
      </c>
      <c r="V57" s="17">
        <v>3416260.63</v>
      </c>
      <c r="W57" s="24">
        <v>3266474.62</v>
      </c>
    </row>
    <row r="58" spans="1:24" ht="12">
      <c r="A58">
        <v>43</v>
      </c>
      <c r="B58" s="1" t="s">
        <v>148</v>
      </c>
      <c r="C58" s="5">
        <v>1213413</v>
      </c>
      <c r="D58" s="5">
        <v>1898146</v>
      </c>
      <c r="E58" s="5">
        <v>1355842</v>
      </c>
      <c r="F58" s="5">
        <v>1220924</v>
      </c>
      <c r="G58" s="5">
        <v>1180829</v>
      </c>
      <c r="H58" s="5">
        <v>1209240</v>
      </c>
      <c r="I58" s="5">
        <v>1133532</v>
      </c>
      <c r="J58" s="5">
        <v>1054106</v>
      </c>
      <c r="K58" s="5">
        <v>1436381</v>
      </c>
      <c r="L58" s="6">
        <v>1352966</v>
      </c>
      <c r="M58" s="6">
        <v>1410342.19</v>
      </c>
      <c r="N58" s="5">
        <v>1680325</v>
      </c>
      <c r="O58" s="6">
        <v>1754238.36</v>
      </c>
      <c r="P58" s="5">
        <v>1839083.23</v>
      </c>
      <c r="Q58" s="5">
        <v>2031175</v>
      </c>
      <c r="R58" s="5">
        <v>1535136</v>
      </c>
      <c r="S58" s="5">
        <v>1492841</v>
      </c>
      <c r="T58" s="5">
        <v>2494479</v>
      </c>
      <c r="U58" s="18">
        <v>2743602</v>
      </c>
      <c r="V58" s="17">
        <v>2901128.23</v>
      </c>
      <c r="W58" s="24">
        <v>3358094.08</v>
      </c>
      <c r="X58" s="28">
        <v>3621616.38</v>
      </c>
    </row>
    <row r="59" spans="1:24" ht="12">
      <c r="A59">
        <v>44</v>
      </c>
      <c r="B59" s="1" t="s">
        <v>149</v>
      </c>
      <c r="C59" s="5">
        <v>482845</v>
      </c>
      <c r="D59" s="5">
        <v>545473</v>
      </c>
      <c r="E59" s="5">
        <v>491527</v>
      </c>
      <c r="F59" s="5">
        <v>629105</v>
      </c>
      <c r="G59" s="5">
        <v>571047</v>
      </c>
      <c r="H59" s="5">
        <v>736169</v>
      </c>
      <c r="I59" s="5">
        <v>2273192</v>
      </c>
      <c r="J59" s="5">
        <v>670436</v>
      </c>
      <c r="K59" s="5">
        <v>767261</v>
      </c>
      <c r="L59" s="6">
        <v>779633</v>
      </c>
      <c r="M59" s="6">
        <v>1220633.85</v>
      </c>
      <c r="N59" s="5">
        <v>893483</v>
      </c>
      <c r="O59" s="6">
        <v>1014768</v>
      </c>
      <c r="P59" s="5">
        <v>1135062.11</v>
      </c>
      <c r="Q59" s="5">
        <v>1097337</v>
      </c>
      <c r="R59" s="5">
        <v>1026913</v>
      </c>
      <c r="S59" s="5">
        <v>1053790</v>
      </c>
      <c r="T59" s="5">
        <v>1039370</v>
      </c>
      <c r="U59" s="18">
        <v>1097835</v>
      </c>
      <c r="V59" s="17">
        <v>1222945.48</v>
      </c>
      <c r="W59" s="24">
        <v>1235814.96</v>
      </c>
      <c r="X59" s="28">
        <v>1198549.69</v>
      </c>
    </row>
    <row r="60" spans="1:24" ht="12">
      <c r="A60">
        <v>45</v>
      </c>
      <c r="B60" s="1" t="s">
        <v>150</v>
      </c>
      <c r="C60" s="5">
        <v>597132</v>
      </c>
      <c r="D60" s="5">
        <v>475030</v>
      </c>
      <c r="E60" s="5">
        <v>465982</v>
      </c>
      <c r="F60" s="5">
        <v>336016</v>
      </c>
      <c r="G60" s="5">
        <v>318319</v>
      </c>
      <c r="H60" s="5">
        <v>336908</v>
      </c>
      <c r="I60" s="5">
        <v>376365</v>
      </c>
      <c r="J60" s="5">
        <v>343155</v>
      </c>
      <c r="K60" s="5">
        <v>293797</v>
      </c>
      <c r="L60" s="6">
        <v>280243</v>
      </c>
      <c r="M60" s="6">
        <v>306047.55</v>
      </c>
      <c r="N60" s="5">
        <v>332293</v>
      </c>
      <c r="O60" s="6">
        <v>401253.95</v>
      </c>
      <c r="P60" s="5">
        <v>410459.85</v>
      </c>
      <c r="Q60" s="5">
        <v>445891</v>
      </c>
      <c r="R60" s="5">
        <v>492250</v>
      </c>
      <c r="S60" s="5">
        <v>517612</v>
      </c>
      <c r="T60" s="5">
        <v>512665</v>
      </c>
      <c r="U60" s="18">
        <v>590976</v>
      </c>
      <c r="V60" s="17">
        <v>720807.75</v>
      </c>
      <c r="W60" s="24">
        <v>773042.91</v>
      </c>
      <c r="X60" s="28">
        <v>918912.68</v>
      </c>
    </row>
    <row r="61" spans="1:24" ht="12">
      <c r="A61">
        <v>46</v>
      </c>
      <c r="B61" s="1" t="s">
        <v>151</v>
      </c>
      <c r="C61" s="5">
        <v>771664</v>
      </c>
      <c r="D61" s="5">
        <v>734466</v>
      </c>
      <c r="E61" s="5">
        <v>669161</v>
      </c>
      <c r="F61" s="5">
        <v>648167</v>
      </c>
      <c r="G61" s="5">
        <v>708988</v>
      </c>
      <c r="H61" s="5">
        <v>1023258</v>
      </c>
      <c r="I61" s="5">
        <v>1152858</v>
      </c>
      <c r="J61" s="5">
        <v>727567</v>
      </c>
      <c r="K61" s="5">
        <v>751163</v>
      </c>
      <c r="L61" s="6">
        <v>792079</v>
      </c>
      <c r="M61" s="6">
        <v>863169.8</v>
      </c>
      <c r="N61" s="5">
        <v>889837</v>
      </c>
      <c r="O61" s="6">
        <v>1159349.48</v>
      </c>
      <c r="P61" s="5">
        <v>1203811.37</v>
      </c>
      <c r="Q61" s="5">
        <v>1402724</v>
      </c>
      <c r="R61" s="5">
        <v>1207577</v>
      </c>
      <c r="S61" s="5">
        <v>1083394</v>
      </c>
      <c r="T61" s="5">
        <v>1080827</v>
      </c>
      <c r="U61" s="18">
        <v>1119861</v>
      </c>
      <c r="V61" s="17">
        <v>1254304.78</v>
      </c>
      <c r="W61" s="24">
        <v>1366510.28</v>
      </c>
      <c r="X61" s="28">
        <v>1535320.78</v>
      </c>
    </row>
    <row r="62" spans="1:24" ht="12">
      <c r="A62">
        <v>47</v>
      </c>
      <c r="B62" s="1" t="s">
        <v>152</v>
      </c>
      <c r="C62" s="5">
        <v>412184</v>
      </c>
      <c r="D62" s="5">
        <v>403176</v>
      </c>
      <c r="E62" s="5">
        <v>392809</v>
      </c>
      <c r="F62" s="5">
        <v>356069</v>
      </c>
      <c r="G62" s="5">
        <v>401749</v>
      </c>
      <c r="H62" s="5">
        <v>412048</v>
      </c>
      <c r="I62" s="5">
        <v>457763</v>
      </c>
      <c r="J62" s="5">
        <v>380324</v>
      </c>
      <c r="K62" s="5">
        <v>382330</v>
      </c>
      <c r="L62" s="6">
        <v>365119</v>
      </c>
      <c r="M62" s="6">
        <v>423124.81</v>
      </c>
      <c r="N62" s="5">
        <v>416658</v>
      </c>
      <c r="O62" s="6">
        <v>469991.14</v>
      </c>
      <c r="P62" s="5">
        <v>529668.53</v>
      </c>
      <c r="Q62" s="5">
        <v>587454</v>
      </c>
      <c r="R62" s="5">
        <v>878657</v>
      </c>
      <c r="S62" s="5">
        <v>653232</v>
      </c>
      <c r="T62" s="5">
        <v>699689</v>
      </c>
      <c r="U62" s="18">
        <v>790063</v>
      </c>
      <c r="V62" s="17">
        <v>892529.09</v>
      </c>
      <c r="W62" s="24">
        <v>979699.29</v>
      </c>
      <c r="X62" s="28">
        <v>1085892.89</v>
      </c>
    </row>
    <row r="63" spans="1:24" ht="12">
      <c r="A63">
        <v>48</v>
      </c>
      <c r="B63" s="1" t="s">
        <v>153</v>
      </c>
      <c r="C63" s="5">
        <v>3648050</v>
      </c>
      <c r="D63" s="5">
        <v>3804235</v>
      </c>
      <c r="E63" s="5">
        <v>4682167</v>
      </c>
      <c r="F63" s="5">
        <v>3431906</v>
      </c>
      <c r="G63" s="5">
        <v>3191294</v>
      </c>
      <c r="H63" s="5">
        <v>3791513</v>
      </c>
      <c r="I63" s="5">
        <v>3480988</v>
      </c>
      <c r="J63" s="5">
        <v>3504495</v>
      </c>
      <c r="K63" s="5">
        <v>3846580</v>
      </c>
      <c r="L63" s="6">
        <v>3954394</v>
      </c>
      <c r="M63" s="6">
        <v>4520932.25</v>
      </c>
      <c r="N63" s="5">
        <v>4562840</v>
      </c>
      <c r="O63" s="6">
        <v>5375316.81</v>
      </c>
      <c r="P63" s="5">
        <v>5494614.35</v>
      </c>
      <c r="Q63" s="5">
        <v>5695051</v>
      </c>
      <c r="R63" s="5">
        <v>5802787</v>
      </c>
      <c r="S63" s="5">
        <v>5503519</v>
      </c>
      <c r="T63" s="5">
        <v>5367322</v>
      </c>
      <c r="U63" s="18">
        <v>6161955</v>
      </c>
      <c r="V63" s="17">
        <v>7031667.039999999</v>
      </c>
      <c r="W63" s="24">
        <v>8175875.83</v>
      </c>
      <c r="X63" s="28">
        <v>9174549.71</v>
      </c>
    </row>
    <row r="64" spans="1:24" ht="12">
      <c r="A64">
        <v>49</v>
      </c>
      <c r="B64" s="1" t="s">
        <v>154</v>
      </c>
      <c r="C64" s="5">
        <v>1469179</v>
      </c>
      <c r="D64" s="5">
        <v>1499097</v>
      </c>
      <c r="E64" s="5">
        <v>1584194</v>
      </c>
      <c r="F64" s="5">
        <v>1780699</v>
      </c>
      <c r="G64" s="5">
        <v>1588711</v>
      </c>
      <c r="H64" s="5">
        <v>1483106</v>
      </c>
      <c r="I64" s="5">
        <v>1662955</v>
      </c>
      <c r="J64" s="5">
        <v>1526061</v>
      </c>
      <c r="K64" s="5">
        <v>1718083</v>
      </c>
      <c r="L64" s="6">
        <v>1790399</v>
      </c>
      <c r="M64" s="6">
        <v>1976153.27</v>
      </c>
      <c r="N64" s="5">
        <v>1959054</v>
      </c>
      <c r="O64" s="6">
        <v>2181101.8</v>
      </c>
      <c r="P64" s="5">
        <v>2449322.78</v>
      </c>
      <c r="Q64" s="5">
        <v>2608925</v>
      </c>
      <c r="R64" s="5">
        <v>3101188</v>
      </c>
      <c r="S64" s="5">
        <v>2959458</v>
      </c>
      <c r="T64" s="5">
        <v>3050858</v>
      </c>
      <c r="U64" s="18">
        <v>3395751</v>
      </c>
      <c r="V64" s="17">
        <v>4115200.02</v>
      </c>
      <c r="W64" s="24">
        <v>4412378.38</v>
      </c>
      <c r="X64" s="28">
        <v>4619050.9</v>
      </c>
    </row>
    <row r="65" spans="1:24" ht="12">
      <c r="A65">
        <v>50</v>
      </c>
      <c r="B65" s="1" t="s">
        <v>155</v>
      </c>
      <c r="C65" s="5">
        <v>469010</v>
      </c>
      <c r="D65" s="5">
        <v>584113</v>
      </c>
      <c r="E65" s="5">
        <v>501457</v>
      </c>
      <c r="F65" s="5">
        <v>524863</v>
      </c>
      <c r="G65" s="5">
        <v>418411</v>
      </c>
      <c r="H65" s="5">
        <v>417308</v>
      </c>
      <c r="I65" s="5">
        <v>424626</v>
      </c>
      <c r="J65" s="5">
        <v>348220</v>
      </c>
      <c r="K65" s="5">
        <v>329173</v>
      </c>
      <c r="L65" s="6">
        <v>305584</v>
      </c>
      <c r="M65" s="6">
        <v>274824.72</v>
      </c>
      <c r="N65" s="5">
        <v>335421</v>
      </c>
      <c r="O65" s="6">
        <v>344942.06</v>
      </c>
      <c r="P65" s="5">
        <v>467315.95</v>
      </c>
      <c r="Q65" s="5">
        <v>435046</v>
      </c>
      <c r="R65" s="5">
        <v>425891</v>
      </c>
      <c r="S65" s="5">
        <v>483561</v>
      </c>
      <c r="T65" s="5">
        <v>354126</v>
      </c>
      <c r="U65" s="18">
        <v>363498</v>
      </c>
      <c r="V65" s="17">
        <v>486238.72</v>
      </c>
      <c r="W65" s="24">
        <v>392490.88</v>
      </c>
      <c r="X65" s="28">
        <v>446796.95</v>
      </c>
    </row>
    <row r="66" spans="1:24" ht="12">
      <c r="A66">
        <v>51</v>
      </c>
      <c r="B66" s="1" t="s">
        <v>104</v>
      </c>
      <c r="C66" s="5">
        <v>911955</v>
      </c>
      <c r="D66" s="5">
        <v>859733</v>
      </c>
      <c r="E66" s="5">
        <v>924313</v>
      </c>
      <c r="F66" s="5">
        <v>963442</v>
      </c>
      <c r="G66" s="5">
        <v>923700</v>
      </c>
      <c r="H66" s="5">
        <v>1005522</v>
      </c>
      <c r="I66" s="5">
        <v>887310</v>
      </c>
      <c r="J66" s="5">
        <v>946451</v>
      </c>
      <c r="K66" s="5">
        <v>1063158</v>
      </c>
      <c r="L66" s="6">
        <v>1262843</v>
      </c>
      <c r="M66" s="6">
        <v>1400885.37</v>
      </c>
      <c r="N66" s="5">
        <v>1481459</v>
      </c>
      <c r="O66" s="6">
        <v>1748081.62</v>
      </c>
      <c r="P66" s="5">
        <v>1811337.07</v>
      </c>
      <c r="Q66" s="5">
        <v>1790686</v>
      </c>
      <c r="R66" s="5">
        <v>2431761</v>
      </c>
      <c r="S66" s="5">
        <v>2275802</v>
      </c>
      <c r="T66" s="5">
        <v>2403707</v>
      </c>
      <c r="U66" s="18">
        <v>2361782</v>
      </c>
      <c r="V66" s="17">
        <v>2695539.1</v>
      </c>
      <c r="W66" s="24">
        <v>2806686.5</v>
      </c>
      <c r="X66" s="28">
        <v>3015641.71</v>
      </c>
    </row>
    <row r="67" spans="1:24" ht="12">
      <c r="A67">
        <v>52</v>
      </c>
      <c r="B67" s="1" t="s">
        <v>156</v>
      </c>
      <c r="C67" s="5">
        <v>249748</v>
      </c>
      <c r="D67" s="5">
        <v>250681</v>
      </c>
      <c r="E67" s="5">
        <v>178401</v>
      </c>
      <c r="F67" s="5">
        <v>191408</v>
      </c>
      <c r="G67" s="5">
        <v>204377</v>
      </c>
      <c r="H67" s="5">
        <v>221244</v>
      </c>
      <c r="I67" s="5">
        <v>229025</v>
      </c>
      <c r="J67" s="5">
        <v>227843</v>
      </c>
      <c r="K67" s="5">
        <v>213225</v>
      </c>
      <c r="L67" s="6">
        <v>197059</v>
      </c>
      <c r="M67" s="6">
        <v>261960.25</v>
      </c>
      <c r="N67" s="5">
        <v>306286</v>
      </c>
      <c r="O67" s="6">
        <v>350007.71</v>
      </c>
      <c r="P67" s="5">
        <v>349763.86</v>
      </c>
      <c r="Q67" s="5">
        <v>288101</v>
      </c>
      <c r="R67" s="5">
        <v>374886</v>
      </c>
      <c r="S67" s="5">
        <v>299621</v>
      </c>
      <c r="T67" s="5">
        <v>376420</v>
      </c>
      <c r="U67" s="18">
        <v>259406</v>
      </c>
      <c r="V67" s="17">
        <v>358251.93</v>
      </c>
      <c r="W67" s="24">
        <v>412739.81</v>
      </c>
      <c r="X67" s="28">
        <v>452575.68</v>
      </c>
    </row>
    <row r="68" spans="1:24" ht="12">
      <c r="A68">
        <v>53</v>
      </c>
      <c r="B68" s="1" t="s">
        <v>157</v>
      </c>
      <c r="C68" s="5">
        <v>482207</v>
      </c>
      <c r="D68" s="5">
        <v>468324</v>
      </c>
      <c r="E68" s="5">
        <v>556307</v>
      </c>
      <c r="F68" s="5">
        <v>486147</v>
      </c>
      <c r="G68" s="5">
        <v>464449</v>
      </c>
      <c r="H68" s="5">
        <v>501785</v>
      </c>
      <c r="I68" s="5">
        <v>581754</v>
      </c>
      <c r="J68" s="5">
        <v>553981</v>
      </c>
      <c r="K68" s="5">
        <v>572896</v>
      </c>
      <c r="L68" s="6">
        <v>628396</v>
      </c>
      <c r="M68" s="6">
        <v>647362.15</v>
      </c>
      <c r="N68" s="5">
        <v>754971</v>
      </c>
      <c r="O68" s="6">
        <v>706284.87</v>
      </c>
      <c r="P68" s="5">
        <v>793437.15</v>
      </c>
      <c r="Q68" s="5">
        <v>860361</v>
      </c>
      <c r="R68" s="5">
        <v>889289</v>
      </c>
      <c r="S68" s="5">
        <v>785017</v>
      </c>
      <c r="T68" s="5">
        <v>922949</v>
      </c>
      <c r="U68" s="18">
        <v>1025076</v>
      </c>
      <c r="V68" s="17">
        <v>1013540.8</v>
      </c>
      <c r="W68" s="24">
        <v>1071078.67</v>
      </c>
      <c r="X68" s="28">
        <v>1218334.81</v>
      </c>
    </row>
    <row r="69" spans="1:24" ht="12">
      <c r="A69">
        <v>54</v>
      </c>
      <c r="B69" s="1" t="s">
        <v>158</v>
      </c>
      <c r="C69" s="5">
        <v>1023670</v>
      </c>
      <c r="D69" s="5">
        <v>978839</v>
      </c>
      <c r="E69" s="5">
        <v>904036</v>
      </c>
      <c r="F69" s="5">
        <v>855366</v>
      </c>
      <c r="G69" s="5">
        <v>1045403</v>
      </c>
      <c r="H69" s="5">
        <v>854227</v>
      </c>
      <c r="I69" s="5">
        <v>932788</v>
      </c>
      <c r="J69" s="5">
        <v>925901</v>
      </c>
      <c r="K69" s="5">
        <v>937961</v>
      </c>
      <c r="L69" s="6">
        <v>993748</v>
      </c>
      <c r="M69" s="6">
        <v>1339020.04</v>
      </c>
      <c r="N69" s="5">
        <v>1592482</v>
      </c>
      <c r="O69" s="6">
        <v>1826824.97</v>
      </c>
      <c r="P69" s="5">
        <v>1839019.46</v>
      </c>
      <c r="Q69" s="5">
        <v>1948728</v>
      </c>
      <c r="R69" s="5">
        <v>1874951</v>
      </c>
      <c r="S69" s="5">
        <v>1783719</v>
      </c>
      <c r="T69" s="5">
        <v>1875374</v>
      </c>
      <c r="U69" s="18">
        <v>1919256</v>
      </c>
      <c r="V69" s="17">
        <v>1949392.64</v>
      </c>
      <c r="W69" s="24">
        <v>2222789.61</v>
      </c>
      <c r="X69" s="28">
        <v>2785181.96</v>
      </c>
    </row>
    <row r="70" spans="1:24" ht="12">
      <c r="A70">
        <v>55</v>
      </c>
      <c r="B70" s="1" t="s">
        <v>159</v>
      </c>
      <c r="C70" s="5">
        <v>2116646</v>
      </c>
      <c r="D70" s="5">
        <v>2043798</v>
      </c>
      <c r="E70" s="5">
        <v>2093178</v>
      </c>
      <c r="F70" s="5">
        <v>2278263</v>
      </c>
      <c r="G70" s="5">
        <v>2280926</v>
      </c>
      <c r="H70" s="5">
        <v>2285206</v>
      </c>
      <c r="I70" s="5">
        <v>2439906</v>
      </c>
      <c r="J70" s="5">
        <v>2087210</v>
      </c>
      <c r="K70" s="5">
        <v>2329613</v>
      </c>
      <c r="L70" s="6">
        <v>2327758</v>
      </c>
      <c r="M70" s="6">
        <v>2486108.24</v>
      </c>
      <c r="N70" s="5">
        <v>2842954</v>
      </c>
      <c r="O70" s="6">
        <v>3004216.37</v>
      </c>
      <c r="P70" s="5">
        <v>3355266.22</v>
      </c>
      <c r="Q70" s="5">
        <v>3473311</v>
      </c>
      <c r="R70" s="5">
        <v>3061683</v>
      </c>
      <c r="S70" s="5">
        <v>2987148</v>
      </c>
      <c r="T70" s="5">
        <v>3390968</v>
      </c>
      <c r="U70" s="18">
        <v>2797608</v>
      </c>
      <c r="V70" s="17">
        <v>3074649.44</v>
      </c>
      <c r="W70" s="24">
        <v>3501287.98</v>
      </c>
      <c r="X70" s="28">
        <v>3897473.1</v>
      </c>
    </row>
    <row r="71" spans="1:24" ht="12">
      <c r="A71">
        <v>56</v>
      </c>
      <c r="B71" s="1" t="s">
        <v>160</v>
      </c>
      <c r="C71" s="5">
        <v>771273</v>
      </c>
      <c r="D71" s="5">
        <v>803187</v>
      </c>
      <c r="E71" s="5">
        <v>856541</v>
      </c>
      <c r="F71" s="5">
        <v>832223</v>
      </c>
      <c r="G71" s="5">
        <v>793511</v>
      </c>
      <c r="H71" s="5">
        <v>867596</v>
      </c>
      <c r="I71" s="5">
        <v>988668</v>
      </c>
      <c r="J71" s="5">
        <v>818950</v>
      </c>
      <c r="K71" s="5">
        <v>801812</v>
      </c>
      <c r="L71" s="6">
        <v>858163</v>
      </c>
      <c r="M71" s="6">
        <v>846572.93</v>
      </c>
      <c r="N71" s="5">
        <v>788929</v>
      </c>
      <c r="O71" s="6">
        <v>1120820.25</v>
      </c>
      <c r="P71" s="5">
        <v>1135823.24</v>
      </c>
      <c r="Q71" s="5">
        <v>1200617</v>
      </c>
      <c r="R71" s="5">
        <v>993521</v>
      </c>
      <c r="S71" s="5">
        <v>1066040</v>
      </c>
      <c r="T71" s="5">
        <v>1167116</v>
      </c>
      <c r="U71" s="18">
        <v>1181721</v>
      </c>
      <c r="V71" s="17">
        <v>1352813.14</v>
      </c>
      <c r="W71" s="24">
        <v>1422349.78</v>
      </c>
      <c r="X71" s="28">
        <v>1507398.64</v>
      </c>
    </row>
    <row r="72" spans="1:24" ht="12">
      <c r="A72">
        <v>57</v>
      </c>
      <c r="B72" s="1" t="s">
        <v>161</v>
      </c>
      <c r="C72" s="5">
        <v>1245224</v>
      </c>
      <c r="D72" s="5">
        <v>1362323</v>
      </c>
      <c r="E72" s="5">
        <v>1296900</v>
      </c>
      <c r="F72" s="5">
        <v>1146391</v>
      </c>
      <c r="G72" s="5">
        <v>1125637</v>
      </c>
      <c r="H72" s="5">
        <v>1303038</v>
      </c>
      <c r="I72" s="5">
        <v>1520198</v>
      </c>
      <c r="J72" s="5">
        <v>1156860</v>
      </c>
      <c r="K72" s="5">
        <v>1357145</v>
      </c>
      <c r="L72" s="6">
        <v>1407024</v>
      </c>
      <c r="M72" s="6">
        <v>1596977.84</v>
      </c>
      <c r="N72" s="5">
        <v>1589745</v>
      </c>
      <c r="O72" s="6">
        <v>1948791.3</v>
      </c>
      <c r="P72" s="5">
        <v>2189959.21</v>
      </c>
      <c r="Q72" s="5">
        <v>2255662</v>
      </c>
      <c r="R72" s="5">
        <v>2292448</v>
      </c>
      <c r="S72" s="5">
        <v>2229366</v>
      </c>
      <c r="T72" s="5">
        <v>2313769</v>
      </c>
      <c r="U72" s="18">
        <v>2596395</v>
      </c>
      <c r="V72" s="17">
        <v>2451217.1</v>
      </c>
      <c r="W72" s="24">
        <v>2957676.33</v>
      </c>
      <c r="X72" s="28">
        <v>3476161.43</v>
      </c>
    </row>
    <row r="73" spans="1:24" ht="12">
      <c r="A73">
        <v>58</v>
      </c>
      <c r="B73" s="1" t="s">
        <v>162</v>
      </c>
      <c r="C73" s="5">
        <v>794073</v>
      </c>
      <c r="D73" s="5">
        <v>825217</v>
      </c>
      <c r="E73" s="5">
        <v>749564</v>
      </c>
      <c r="F73" s="5">
        <v>756004</v>
      </c>
      <c r="G73" s="5">
        <v>832840</v>
      </c>
      <c r="H73" s="5">
        <v>856306</v>
      </c>
      <c r="I73" s="5">
        <v>1057558</v>
      </c>
      <c r="J73" s="5">
        <v>863360</v>
      </c>
      <c r="K73" s="5">
        <v>815203</v>
      </c>
      <c r="L73" s="6">
        <v>1064872</v>
      </c>
      <c r="M73" s="6">
        <v>1025207.79</v>
      </c>
      <c r="N73" s="5">
        <v>879123</v>
      </c>
      <c r="O73" s="6">
        <v>1236173</v>
      </c>
      <c r="P73" s="5">
        <v>1680861.47</v>
      </c>
      <c r="Q73" s="5">
        <v>1930324</v>
      </c>
      <c r="R73" s="5">
        <v>1418165</v>
      </c>
      <c r="S73" s="5">
        <v>1316891</v>
      </c>
      <c r="T73" s="5">
        <v>1423336</v>
      </c>
      <c r="U73" s="18">
        <v>1491758</v>
      </c>
      <c r="V73" s="17">
        <v>1632603.16</v>
      </c>
      <c r="W73" s="24">
        <v>1619466.65</v>
      </c>
      <c r="X73" s="28">
        <v>1862082.81</v>
      </c>
    </row>
    <row r="74" spans="1:24" ht="12">
      <c r="A74">
        <v>59</v>
      </c>
      <c r="B74" s="1" t="s">
        <v>163</v>
      </c>
      <c r="C74" s="5">
        <v>983618</v>
      </c>
      <c r="D74" s="5">
        <v>1185018</v>
      </c>
      <c r="E74" s="5">
        <v>1126126</v>
      </c>
      <c r="F74" s="5">
        <v>1221434</v>
      </c>
      <c r="G74" s="5">
        <v>1129680</v>
      </c>
      <c r="H74" s="5">
        <v>1046652</v>
      </c>
      <c r="I74" s="5">
        <v>1279419</v>
      </c>
      <c r="J74" s="5">
        <v>1116886</v>
      </c>
      <c r="K74" s="5">
        <v>1279527</v>
      </c>
      <c r="L74" s="6">
        <v>1324593</v>
      </c>
      <c r="M74" s="6">
        <v>1446412.89</v>
      </c>
      <c r="N74" s="5">
        <v>1584534</v>
      </c>
      <c r="O74" s="6">
        <v>1641611.93</v>
      </c>
      <c r="P74" s="5">
        <v>1752426.62</v>
      </c>
      <c r="Q74" s="5">
        <v>1801415</v>
      </c>
      <c r="R74" s="5">
        <v>1706764</v>
      </c>
      <c r="S74" s="5">
        <v>1676229</v>
      </c>
      <c r="T74" s="5">
        <v>1751759</v>
      </c>
      <c r="U74" s="18">
        <v>1849658</v>
      </c>
      <c r="V74" s="17">
        <v>2103913.72</v>
      </c>
      <c r="W74" s="24">
        <v>2255883.59</v>
      </c>
      <c r="X74" s="28">
        <v>2495150.84</v>
      </c>
    </row>
    <row r="75" spans="1:24" ht="12">
      <c r="A75">
        <v>60</v>
      </c>
      <c r="B75" s="1" t="s">
        <v>164</v>
      </c>
      <c r="C75" s="5">
        <v>656520</v>
      </c>
      <c r="D75" s="5">
        <v>503942</v>
      </c>
      <c r="E75" s="5">
        <v>411153</v>
      </c>
      <c r="F75" s="5">
        <v>478916</v>
      </c>
      <c r="G75" s="5">
        <v>444131</v>
      </c>
      <c r="H75" s="5">
        <v>471671</v>
      </c>
      <c r="I75" s="5">
        <v>400230</v>
      </c>
      <c r="J75" s="5">
        <v>414887</v>
      </c>
      <c r="K75" s="5">
        <v>397911</v>
      </c>
      <c r="L75" s="6">
        <v>420524</v>
      </c>
      <c r="M75" s="6">
        <v>385663.8</v>
      </c>
      <c r="N75" s="5">
        <v>545653</v>
      </c>
      <c r="O75" s="6">
        <v>544691.56</v>
      </c>
      <c r="P75" s="5">
        <v>585838.55</v>
      </c>
      <c r="Q75" s="5">
        <v>555845</v>
      </c>
      <c r="R75" s="5">
        <v>562573</v>
      </c>
      <c r="S75" s="5">
        <v>530650</v>
      </c>
      <c r="T75" s="5">
        <v>532562</v>
      </c>
      <c r="U75" s="18">
        <v>630215</v>
      </c>
      <c r="V75" s="17">
        <v>606850.04</v>
      </c>
      <c r="W75" s="24">
        <v>402711.45</v>
      </c>
      <c r="X75" s="28">
        <v>610157.94</v>
      </c>
    </row>
    <row r="76" spans="1:24" ht="12">
      <c r="A76">
        <v>61</v>
      </c>
      <c r="B76" s="1" t="s">
        <v>165</v>
      </c>
      <c r="C76" s="5">
        <v>585545</v>
      </c>
      <c r="D76" s="5">
        <v>542697</v>
      </c>
      <c r="E76" s="5">
        <v>787980</v>
      </c>
      <c r="F76" s="5">
        <v>601718</v>
      </c>
      <c r="G76" s="5">
        <v>689958</v>
      </c>
      <c r="H76" s="5">
        <v>802239</v>
      </c>
      <c r="I76" s="5">
        <v>840100</v>
      </c>
      <c r="J76" s="5">
        <v>871924</v>
      </c>
      <c r="K76" s="5">
        <v>831273</v>
      </c>
      <c r="L76" s="6">
        <v>854413</v>
      </c>
      <c r="M76" s="6">
        <v>874545.32</v>
      </c>
      <c r="N76" s="5">
        <v>1040410</v>
      </c>
      <c r="O76" s="6">
        <v>1211958.78</v>
      </c>
      <c r="P76" s="5">
        <v>1405299.97</v>
      </c>
      <c r="Q76" s="5">
        <v>1189534</v>
      </c>
      <c r="R76" s="5">
        <v>1104789</v>
      </c>
      <c r="S76" s="5">
        <v>1120173</v>
      </c>
      <c r="T76" s="5">
        <v>1155452</v>
      </c>
      <c r="U76" s="18">
        <v>1193559</v>
      </c>
      <c r="V76" s="17">
        <v>1229616.48</v>
      </c>
      <c r="W76" s="24">
        <v>1291181.3</v>
      </c>
      <c r="X76" s="28">
        <v>1363394.12</v>
      </c>
    </row>
    <row r="77" spans="1:24" ht="12">
      <c r="A77">
        <v>62</v>
      </c>
      <c r="B77" s="1" t="s">
        <v>166</v>
      </c>
      <c r="C77" s="5">
        <v>2491623</v>
      </c>
      <c r="D77" s="5">
        <v>1949620</v>
      </c>
      <c r="E77" s="5">
        <v>2946281</v>
      </c>
      <c r="F77" s="5">
        <v>2191952</v>
      </c>
      <c r="G77" s="5">
        <v>2497780</v>
      </c>
      <c r="H77" s="5">
        <v>2793650</v>
      </c>
      <c r="I77" s="5">
        <v>3160355</v>
      </c>
      <c r="J77" s="5">
        <v>3215104</v>
      </c>
      <c r="K77" s="5">
        <v>3760942</v>
      </c>
      <c r="L77" s="6">
        <v>4644413</v>
      </c>
      <c r="M77" s="6">
        <v>5068870.1</v>
      </c>
      <c r="N77" s="5">
        <v>5713875</v>
      </c>
      <c r="O77" s="6">
        <v>6234673.27</v>
      </c>
      <c r="P77" s="5">
        <v>6445783.86</v>
      </c>
      <c r="Q77" s="5">
        <v>7167641</v>
      </c>
      <c r="R77" s="5">
        <v>8014283</v>
      </c>
      <c r="S77" s="5">
        <v>7764896</v>
      </c>
      <c r="T77" s="5">
        <v>8176978</v>
      </c>
      <c r="U77" s="18">
        <v>9323335</v>
      </c>
      <c r="V77" s="17">
        <v>10950629.8</v>
      </c>
      <c r="W77" s="24">
        <v>12875994.350000001</v>
      </c>
      <c r="X77" s="28">
        <v>14932929.95</v>
      </c>
    </row>
    <row r="78" spans="1:24" ht="12">
      <c r="A78">
        <v>63</v>
      </c>
      <c r="B78" s="1" t="s">
        <v>167</v>
      </c>
      <c r="C78" s="5">
        <v>277236</v>
      </c>
      <c r="D78" s="5">
        <v>297128</v>
      </c>
      <c r="E78" s="5">
        <v>273742</v>
      </c>
      <c r="F78" s="5">
        <v>270565</v>
      </c>
      <c r="G78" s="5">
        <v>281145</v>
      </c>
      <c r="H78" s="5">
        <v>259731</v>
      </c>
      <c r="I78" s="5">
        <v>226196</v>
      </c>
      <c r="J78" s="5">
        <v>235837</v>
      </c>
      <c r="K78" s="5">
        <v>237589</v>
      </c>
      <c r="L78" s="6">
        <v>235433</v>
      </c>
      <c r="M78" s="6">
        <v>261873.2</v>
      </c>
      <c r="N78" s="5">
        <v>288801</v>
      </c>
      <c r="O78" s="6">
        <v>287129.71</v>
      </c>
      <c r="P78" s="5">
        <v>447524</v>
      </c>
      <c r="Q78" s="5">
        <v>339636</v>
      </c>
      <c r="R78" s="5">
        <v>443223</v>
      </c>
      <c r="S78" s="5">
        <v>366198</v>
      </c>
      <c r="T78" s="5">
        <v>395742</v>
      </c>
      <c r="U78" s="18">
        <v>402883</v>
      </c>
      <c r="V78" s="17">
        <v>473279.57</v>
      </c>
      <c r="W78" s="24">
        <v>457670.75</v>
      </c>
      <c r="X78" s="28">
        <v>867697.91</v>
      </c>
    </row>
    <row r="79" spans="1:24" ht="12">
      <c r="A79">
        <v>64</v>
      </c>
      <c r="B79" s="1" t="s">
        <v>168</v>
      </c>
      <c r="C79" s="5">
        <v>148881</v>
      </c>
      <c r="D79" s="5">
        <v>191438</v>
      </c>
      <c r="E79" s="5">
        <v>250253</v>
      </c>
      <c r="F79" s="5">
        <v>139750</v>
      </c>
      <c r="G79" s="5">
        <v>148661</v>
      </c>
      <c r="H79" s="5">
        <v>288589</v>
      </c>
      <c r="I79" s="5">
        <v>289875</v>
      </c>
      <c r="J79" s="5">
        <v>416888</v>
      </c>
      <c r="K79" s="5">
        <v>584224</v>
      </c>
      <c r="L79" s="6">
        <v>186780</v>
      </c>
      <c r="M79" s="6">
        <v>231108.89</v>
      </c>
      <c r="N79" s="5">
        <v>211621</v>
      </c>
      <c r="O79" s="6">
        <v>225332.79</v>
      </c>
      <c r="P79" s="5">
        <v>210733.56</v>
      </c>
      <c r="Q79" s="5">
        <v>239833</v>
      </c>
      <c r="R79" s="5">
        <v>251816</v>
      </c>
      <c r="S79" s="5">
        <v>245494</v>
      </c>
      <c r="T79" s="5">
        <v>255966</v>
      </c>
      <c r="U79" s="18">
        <v>265977</v>
      </c>
      <c r="V79" s="17">
        <v>303484.93</v>
      </c>
      <c r="W79" s="24">
        <v>371666.31</v>
      </c>
      <c r="X79" s="28">
        <v>439497.39</v>
      </c>
    </row>
    <row r="80" spans="1:24" ht="12">
      <c r="A80">
        <v>65</v>
      </c>
      <c r="B80" s="1" t="s">
        <v>169</v>
      </c>
      <c r="C80" s="5">
        <v>698534</v>
      </c>
      <c r="D80" s="5">
        <v>716154</v>
      </c>
      <c r="E80" s="5">
        <v>653490</v>
      </c>
      <c r="F80" s="5">
        <v>595358</v>
      </c>
      <c r="G80" s="5">
        <v>720989</v>
      </c>
      <c r="H80" s="5">
        <v>780509</v>
      </c>
      <c r="I80" s="5">
        <v>779230</v>
      </c>
      <c r="J80" s="5">
        <v>766448</v>
      </c>
      <c r="K80" s="5">
        <v>833437</v>
      </c>
      <c r="L80" s="6">
        <v>814012</v>
      </c>
      <c r="M80" s="6">
        <v>824691.37</v>
      </c>
      <c r="N80" s="5">
        <v>1109631</v>
      </c>
      <c r="O80" s="6">
        <v>1217450.29</v>
      </c>
      <c r="P80" s="5">
        <v>1496580.6</v>
      </c>
      <c r="Q80" s="5">
        <v>1543556</v>
      </c>
      <c r="R80" s="5">
        <v>1462272</v>
      </c>
      <c r="S80" s="5">
        <v>1358861</v>
      </c>
      <c r="T80" s="5">
        <v>1304626</v>
      </c>
      <c r="U80" s="18">
        <v>1473817</v>
      </c>
      <c r="V80" s="17">
        <v>1425126.9</v>
      </c>
      <c r="W80" s="24">
        <v>1766207.52</v>
      </c>
      <c r="X80" s="28">
        <v>1738691.63</v>
      </c>
    </row>
    <row r="81" spans="1:24" ht="12">
      <c r="A81">
        <v>66</v>
      </c>
      <c r="B81" s="1" t="s">
        <v>170</v>
      </c>
      <c r="C81" s="5">
        <v>423570</v>
      </c>
      <c r="D81" s="5">
        <v>515300</v>
      </c>
      <c r="E81" s="5">
        <v>541805</v>
      </c>
      <c r="F81" s="5">
        <v>464779</v>
      </c>
      <c r="G81" s="5">
        <v>484146</v>
      </c>
      <c r="H81" s="5">
        <v>442900</v>
      </c>
      <c r="I81" s="5">
        <v>459507</v>
      </c>
      <c r="J81" s="5">
        <v>422524</v>
      </c>
      <c r="K81" s="5">
        <v>447629</v>
      </c>
      <c r="L81" s="6">
        <v>538618</v>
      </c>
      <c r="M81" s="6">
        <v>590513.02</v>
      </c>
      <c r="N81" s="5">
        <v>622927</v>
      </c>
      <c r="O81" s="6">
        <v>658358.21</v>
      </c>
      <c r="P81" s="5">
        <v>797886.67</v>
      </c>
      <c r="Q81" s="5">
        <v>693892</v>
      </c>
      <c r="R81" s="5">
        <v>680935</v>
      </c>
      <c r="S81" s="5">
        <v>661167</v>
      </c>
      <c r="T81" s="5">
        <v>678834</v>
      </c>
      <c r="U81" s="18">
        <v>671119</v>
      </c>
      <c r="V81" s="17">
        <v>768933.79</v>
      </c>
      <c r="W81" s="24">
        <v>690460.59</v>
      </c>
      <c r="X81" s="28">
        <v>931444.79</v>
      </c>
    </row>
    <row r="82" spans="1:24" ht="12">
      <c r="A82">
        <v>67</v>
      </c>
      <c r="B82" s="1" t="s">
        <v>171</v>
      </c>
      <c r="C82" s="5">
        <v>964542</v>
      </c>
      <c r="D82" s="5">
        <v>1050812</v>
      </c>
      <c r="E82" s="5">
        <v>1054653</v>
      </c>
      <c r="F82" s="5">
        <v>941989</v>
      </c>
      <c r="G82" s="5">
        <v>1106204</v>
      </c>
      <c r="H82" s="5">
        <v>1065219</v>
      </c>
      <c r="I82" s="5">
        <v>1048341</v>
      </c>
      <c r="J82" s="5">
        <v>1008368</v>
      </c>
      <c r="K82" s="5">
        <v>1055402</v>
      </c>
      <c r="L82" s="6">
        <v>1113202</v>
      </c>
      <c r="M82" s="6">
        <v>1258481.41</v>
      </c>
      <c r="N82" s="5">
        <v>1254507</v>
      </c>
      <c r="O82" s="6">
        <v>1692547.64</v>
      </c>
      <c r="P82" s="5">
        <v>1667366.97</v>
      </c>
      <c r="Q82" s="5">
        <v>1682436</v>
      </c>
      <c r="R82" s="5">
        <v>1889438</v>
      </c>
      <c r="S82" s="5">
        <v>1805823</v>
      </c>
      <c r="T82" s="5">
        <v>1927195</v>
      </c>
      <c r="U82" s="18">
        <v>2083690</v>
      </c>
      <c r="V82" s="17">
        <v>2132874.46</v>
      </c>
      <c r="W82" s="24">
        <v>2128115.31</v>
      </c>
      <c r="X82" s="28">
        <v>2163284.05</v>
      </c>
    </row>
    <row r="83" spans="1:24" ht="12">
      <c r="A83">
        <v>68</v>
      </c>
      <c r="B83" s="1" t="s">
        <v>172</v>
      </c>
      <c r="C83" s="5">
        <v>891027</v>
      </c>
      <c r="D83" s="5">
        <v>863057</v>
      </c>
      <c r="E83" s="5">
        <v>973647</v>
      </c>
      <c r="F83" s="5">
        <v>880989</v>
      </c>
      <c r="G83" s="5">
        <v>834485</v>
      </c>
      <c r="H83" s="5">
        <v>811977</v>
      </c>
      <c r="I83" s="5">
        <v>825727</v>
      </c>
      <c r="J83" s="5">
        <v>851498</v>
      </c>
      <c r="K83" s="5">
        <v>830640</v>
      </c>
      <c r="L83" s="6">
        <v>714675</v>
      </c>
      <c r="M83" s="6">
        <v>818597.74</v>
      </c>
      <c r="N83" s="5">
        <v>1014398</v>
      </c>
      <c r="O83" s="6">
        <v>1083483</v>
      </c>
      <c r="P83" s="5">
        <v>1282728</v>
      </c>
      <c r="Q83" s="5">
        <v>1719972</v>
      </c>
      <c r="R83" s="5">
        <v>1225343</v>
      </c>
      <c r="S83" s="5">
        <v>1405563</v>
      </c>
      <c r="T83" s="5">
        <v>1447715</v>
      </c>
      <c r="U83" s="18">
        <v>1568791</v>
      </c>
      <c r="V83" s="17">
        <v>1708723.67</v>
      </c>
      <c r="W83" s="24">
        <v>1822879.79</v>
      </c>
      <c r="X83" s="28">
        <v>2086575.35</v>
      </c>
    </row>
    <row r="84" spans="1:24" ht="12">
      <c r="A84">
        <v>69</v>
      </c>
      <c r="B84" s="1" t="s">
        <v>173</v>
      </c>
      <c r="C84" s="5">
        <v>373007</v>
      </c>
      <c r="D84" s="5">
        <v>356574</v>
      </c>
      <c r="E84" s="5">
        <v>332219</v>
      </c>
      <c r="F84" s="5">
        <v>349275</v>
      </c>
      <c r="G84" s="5">
        <v>334176</v>
      </c>
      <c r="H84" s="5">
        <v>309634</v>
      </c>
      <c r="I84" s="5">
        <v>343937</v>
      </c>
      <c r="J84" s="5">
        <v>367553</v>
      </c>
      <c r="K84" s="5">
        <v>366426</v>
      </c>
      <c r="L84" s="6">
        <v>441760</v>
      </c>
      <c r="M84" s="6">
        <v>373866.05</v>
      </c>
      <c r="N84" s="5">
        <v>477853</v>
      </c>
      <c r="O84" s="6">
        <v>586524.02</v>
      </c>
      <c r="P84" s="5">
        <v>626873.73</v>
      </c>
      <c r="Q84" s="5">
        <v>748560</v>
      </c>
      <c r="R84" s="5">
        <v>756120</v>
      </c>
      <c r="S84" s="5">
        <v>633133</v>
      </c>
      <c r="T84" s="5">
        <v>649137</v>
      </c>
      <c r="U84" s="18">
        <v>728834</v>
      </c>
      <c r="V84" s="17">
        <v>775837.2</v>
      </c>
      <c r="W84" s="24">
        <v>909850.09</v>
      </c>
      <c r="X84" s="28">
        <v>897527.31</v>
      </c>
    </row>
    <row r="85" spans="1:24" ht="12">
      <c r="A85">
        <v>70</v>
      </c>
      <c r="B85" s="1" t="s">
        <v>115</v>
      </c>
      <c r="C85" s="5">
        <v>18927657</v>
      </c>
      <c r="D85" s="5">
        <v>19244246</v>
      </c>
      <c r="E85" s="5">
        <v>12386176</v>
      </c>
      <c r="F85" s="5">
        <v>13898525</v>
      </c>
      <c r="G85" s="5">
        <v>13751076</v>
      </c>
      <c r="H85" s="5">
        <v>16021436</v>
      </c>
      <c r="I85" s="5">
        <v>15759206</v>
      </c>
      <c r="J85" s="5">
        <v>17842286</v>
      </c>
      <c r="K85" s="5">
        <v>16472933</v>
      </c>
      <c r="L85" s="6">
        <v>16081815</v>
      </c>
      <c r="M85" s="6">
        <v>20566930.29</v>
      </c>
      <c r="N85" s="5">
        <v>20632638</v>
      </c>
      <c r="O85" s="6">
        <v>24276458.53</v>
      </c>
      <c r="P85" s="5">
        <v>25552194.88</v>
      </c>
      <c r="Q85" s="5">
        <v>27957054</v>
      </c>
      <c r="R85" s="5">
        <v>27764136</v>
      </c>
      <c r="S85" s="5">
        <v>29704995</v>
      </c>
      <c r="T85" s="5">
        <v>27401029</v>
      </c>
      <c r="U85" s="18">
        <v>35994363</v>
      </c>
      <c r="V85" s="17">
        <v>39072824.85</v>
      </c>
      <c r="W85" s="24">
        <v>46386969.870000005</v>
      </c>
      <c r="X85" s="28">
        <v>54647702.02</v>
      </c>
    </row>
    <row r="86" spans="1:24" ht="12">
      <c r="A86">
        <v>71</v>
      </c>
      <c r="B86" s="1" t="s">
        <v>174</v>
      </c>
      <c r="C86" s="5">
        <v>1152031</v>
      </c>
      <c r="D86" s="5">
        <v>1126319</v>
      </c>
      <c r="E86" s="5">
        <v>1214638</v>
      </c>
      <c r="F86" s="5">
        <v>1165777</v>
      </c>
      <c r="G86" s="5">
        <v>1085657</v>
      </c>
      <c r="H86" s="5">
        <v>1129861</v>
      </c>
      <c r="I86" s="5">
        <v>1107844</v>
      </c>
      <c r="J86" s="5">
        <v>1301837</v>
      </c>
      <c r="K86" s="5">
        <v>1241473</v>
      </c>
      <c r="L86" s="6">
        <v>1409689</v>
      </c>
      <c r="M86" s="6">
        <v>1374712.72</v>
      </c>
      <c r="N86" s="5">
        <v>1689356</v>
      </c>
      <c r="O86" s="6">
        <v>1971451.61</v>
      </c>
      <c r="P86" s="5">
        <v>2085961.19</v>
      </c>
      <c r="Q86" s="5">
        <v>1887053</v>
      </c>
      <c r="R86" s="5">
        <v>1715563</v>
      </c>
      <c r="S86" s="5">
        <v>1449473</v>
      </c>
      <c r="T86" s="5">
        <v>1789803</v>
      </c>
      <c r="U86" s="18">
        <v>1722574</v>
      </c>
      <c r="V86" s="17">
        <v>1925631.59</v>
      </c>
      <c r="W86" s="24">
        <v>1645981.6</v>
      </c>
      <c r="X86" s="28">
        <v>2897921.48</v>
      </c>
    </row>
    <row r="87" spans="1:24" ht="12">
      <c r="A87">
        <v>72</v>
      </c>
      <c r="B87" s="1" t="s">
        <v>175</v>
      </c>
      <c r="C87" s="5">
        <v>291547</v>
      </c>
      <c r="D87" s="5">
        <v>310221</v>
      </c>
      <c r="E87" s="5">
        <v>289523</v>
      </c>
      <c r="F87" s="5">
        <v>326623</v>
      </c>
      <c r="G87" s="5">
        <v>253062</v>
      </c>
      <c r="H87" s="5">
        <v>271805</v>
      </c>
      <c r="I87" s="5">
        <v>320005</v>
      </c>
      <c r="J87" s="5">
        <v>329941</v>
      </c>
      <c r="K87" s="5">
        <v>388560</v>
      </c>
      <c r="L87" s="6">
        <v>405804</v>
      </c>
      <c r="M87" s="6">
        <v>450146.35</v>
      </c>
      <c r="N87" s="5">
        <v>486435</v>
      </c>
      <c r="O87" s="6">
        <v>531521.48</v>
      </c>
      <c r="P87" s="5">
        <v>614517.94</v>
      </c>
      <c r="Q87" s="5">
        <v>545623</v>
      </c>
      <c r="R87" s="5">
        <v>587264</v>
      </c>
      <c r="S87" s="5">
        <v>528981</v>
      </c>
      <c r="T87" s="5">
        <v>580026</v>
      </c>
      <c r="U87" s="18">
        <v>663177</v>
      </c>
      <c r="V87" s="17">
        <v>701021.66</v>
      </c>
      <c r="W87" s="24">
        <v>819253.62</v>
      </c>
      <c r="X87" s="28">
        <v>835132.34</v>
      </c>
    </row>
    <row r="88" spans="1:24" ht="12">
      <c r="A88">
        <v>73</v>
      </c>
      <c r="B88" s="1" t="s">
        <v>176</v>
      </c>
      <c r="C88" s="5">
        <v>385753</v>
      </c>
      <c r="D88" s="5">
        <v>342455</v>
      </c>
      <c r="E88" s="5">
        <v>407389</v>
      </c>
      <c r="F88" s="5">
        <v>380648</v>
      </c>
      <c r="G88" s="5">
        <v>448660</v>
      </c>
      <c r="H88" s="5">
        <v>396560</v>
      </c>
      <c r="I88" s="5">
        <v>468909</v>
      </c>
      <c r="J88" s="5">
        <v>522468</v>
      </c>
      <c r="K88" s="5">
        <v>484576</v>
      </c>
      <c r="L88" s="6">
        <v>517112</v>
      </c>
      <c r="M88" s="6">
        <v>558486.84</v>
      </c>
      <c r="N88" s="5">
        <v>645118</v>
      </c>
      <c r="O88" s="6">
        <v>737720.33</v>
      </c>
      <c r="P88" s="5">
        <v>796417.22</v>
      </c>
      <c r="Q88" s="5">
        <v>738470</v>
      </c>
      <c r="R88" s="5">
        <v>724510</v>
      </c>
      <c r="S88" s="5">
        <v>637446</v>
      </c>
      <c r="T88" s="5">
        <v>710580</v>
      </c>
      <c r="U88" s="18">
        <v>534899</v>
      </c>
      <c r="V88" s="17">
        <v>671847.96</v>
      </c>
      <c r="W88" s="24">
        <v>761681.8</v>
      </c>
      <c r="X88" s="28">
        <v>775881.26</v>
      </c>
    </row>
    <row r="89" spans="1:24" ht="12">
      <c r="A89">
        <v>74</v>
      </c>
      <c r="B89" s="1" t="s">
        <v>117</v>
      </c>
      <c r="C89" s="5">
        <v>897827</v>
      </c>
      <c r="D89" s="5">
        <v>1028620</v>
      </c>
      <c r="E89" s="5">
        <v>1024302</v>
      </c>
      <c r="F89" s="5">
        <v>1015049</v>
      </c>
      <c r="G89" s="5">
        <v>1050117</v>
      </c>
      <c r="H89" s="5">
        <v>1028496</v>
      </c>
      <c r="I89" s="5">
        <v>1009098</v>
      </c>
      <c r="J89" s="5">
        <v>1027311</v>
      </c>
      <c r="K89" s="5">
        <v>1097026</v>
      </c>
      <c r="L89" s="6">
        <v>1321129</v>
      </c>
      <c r="M89" s="6">
        <v>1308237.7</v>
      </c>
      <c r="N89" s="5">
        <v>1489927</v>
      </c>
      <c r="O89" s="6">
        <v>1845085.97</v>
      </c>
      <c r="P89" s="5">
        <v>2057745.63</v>
      </c>
      <c r="Q89" s="5">
        <v>1861811</v>
      </c>
      <c r="R89" s="5">
        <v>1996788</v>
      </c>
      <c r="S89" s="5">
        <v>1850789</v>
      </c>
      <c r="T89" s="5">
        <v>2133681</v>
      </c>
      <c r="U89" s="18">
        <v>2613709</v>
      </c>
      <c r="V89" s="17">
        <v>2941881.11</v>
      </c>
      <c r="W89" s="24">
        <v>3030823.58</v>
      </c>
      <c r="X89" s="28">
        <v>3769898.83</v>
      </c>
    </row>
    <row r="90" spans="1:24" ht="12">
      <c r="A90">
        <v>75</v>
      </c>
      <c r="B90" s="1" t="s">
        <v>177</v>
      </c>
      <c r="C90" s="5">
        <v>910668</v>
      </c>
      <c r="D90" s="5">
        <v>781621</v>
      </c>
      <c r="E90" s="5">
        <v>957003</v>
      </c>
      <c r="F90" s="5">
        <v>843382</v>
      </c>
      <c r="G90" s="5">
        <v>842365</v>
      </c>
      <c r="H90" s="5">
        <v>945312</v>
      </c>
      <c r="I90" s="5">
        <v>935237</v>
      </c>
      <c r="J90" s="5">
        <v>916577</v>
      </c>
      <c r="K90" s="5">
        <v>943809</v>
      </c>
      <c r="L90" s="6">
        <v>999966</v>
      </c>
      <c r="M90" s="6">
        <v>1097089.61</v>
      </c>
      <c r="N90" s="5">
        <v>1193100</v>
      </c>
      <c r="O90" s="6">
        <v>1321784.22</v>
      </c>
      <c r="P90" s="5">
        <v>1570337.48</v>
      </c>
      <c r="Q90" s="5">
        <v>1587375</v>
      </c>
      <c r="R90" s="5">
        <v>1496716</v>
      </c>
      <c r="S90" s="5">
        <v>1634992</v>
      </c>
      <c r="T90" s="5">
        <v>1820304</v>
      </c>
      <c r="U90" s="18">
        <v>2140240</v>
      </c>
      <c r="V90" s="17">
        <v>2254897.98</v>
      </c>
      <c r="W90" s="24">
        <v>2577692.81</v>
      </c>
      <c r="X90" s="28">
        <v>2610419.27</v>
      </c>
    </row>
    <row r="91" spans="1:24" ht="12">
      <c r="A91">
        <v>76</v>
      </c>
      <c r="B91" s="1" t="s">
        <v>178</v>
      </c>
      <c r="C91" s="5">
        <v>936938</v>
      </c>
      <c r="D91" s="5">
        <v>1063942</v>
      </c>
      <c r="E91" s="5">
        <v>1035443</v>
      </c>
      <c r="F91" s="5">
        <v>739985</v>
      </c>
      <c r="G91" s="5">
        <v>808186</v>
      </c>
      <c r="H91" s="5">
        <v>777648</v>
      </c>
      <c r="I91" s="5">
        <v>831048</v>
      </c>
      <c r="J91" s="5">
        <v>680577</v>
      </c>
      <c r="K91" s="5">
        <v>662779</v>
      </c>
      <c r="L91" s="6">
        <v>704001</v>
      </c>
      <c r="M91" s="6">
        <v>699376.68</v>
      </c>
      <c r="N91" s="5">
        <v>815469</v>
      </c>
      <c r="O91" s="6">
        <v>908005.51</v>
      </c>
      <c r="P91" s="5">
        <v>970749.2</v>
      </c>
      <c r="Q91" s="5">
        <v>1017818</v>
      </c>
      <c r="R91" s="5">
        <v>932074</v>
      </c>
      <c r="S91" s="5">
        <v>887646</v>
      </c>
      <c r="T91" s="5">
        <v>890734</v>
      </c>
      <c r="U91" s="18">
        <v>913193</v>
      </c>
      <c r="V91" s="17">
        <v>865244.56</v>
      </c>
      <c r="W91" s="24">
        <v>1011788.94</v>
      </c>
      <c r="X91" s="28">
        <v>1084366.6</v>
      </c>
    </row>
    <row r="92" spans="1:24" ht="12">
      <c r="A92">
        <v>77</v>
      </c>
      <c r="B92" s="1" t="s">
        <v>179</v>
      </c>
      <c r="C92" s="5">
        <v>548074</v>
      </c>
      <c r="D92" s="5">
        <v>598961</v>
      </c>
      <c r="E92" s="5">
        <v>586108</v>
      </c>
      <c r="F92" s="5">
        <v>568391</v>
      </c>
      <c r="G92" s="5">
        <v>481069</v>
      </c>
      <c r="H92" s="5">
        <v>765217</v>
      </c>
      <c r="I92" s="5">
        <v>806501</v>
      </c>
      <c r="J92" s="5">
        <v>1097619</v>
      </c>
      <c r="K92" s="5">
        <v>1111574</v>
      </c>
      <c r="L92" s="6">
        <v>1165729</v>
      </c>
      <c r="M92" s="6">
        <v>1175724.02</v>
      </c>
      <c r="N92" s="5">
        <v>1218550</v>
      </c>
      <c r="O92" s="6">
        <v>1278495.69</v>
      </c>
      <c r="P92" s="5">
        <v>1477417</v>
      </c>
      <c r="Q92" s="5">
        <v>1427568</v>
      </c>
      <c r="R92" s="5">
        <v>1650958</v>
      </c>
      <c r="S92" s="5">
        <v>1586634</v>
      </c>
      <c r="T92" s="5">
        <v>1515868</v>
      </c>
      <c r="U92" s="18">
        <v>1702016</v>
      </c>
      <c r="V92" s="17">
        <v>1799045.62</v>
      </c>
      <c r="W92" s="24">
        <v>1995562.38</v>
      </c>
      <c r="X92" s="28">
        <v>2255060.04</v>
      </c>
    </row>
    <row r="93" spans="1:24" ht="12">
      <c r="A93">
        <v>78</v>
      </c>
      <c r="B93" s="1" t="s">
        <v>180</v>
      </c>
      <c r="C93" s="5">
        <v>536100</v>
      </c>
      <c r="D93" s="5">
        <v>506891</v>
      </c>
      <c r="E93" s="5">
        <v>454193</v>
      </c>
      <c r="F93" s="5">
        <v>415411</v>
      </c>
      <c r="G93" s="5">
        <v>387803</v>
      </c>
      <c r="H93" s="5">
        <v>358751</v>
      </c>
      <c r="I93" s="5">
        <v>408925</v>
      </c>
      <c r="J93" s="5">
        <v>330122</v>
      </c>
      <c r="K93" s="5">
        <v>440973</v>
      </c>
      <c r="L93" s="6">
        <v>378749</v>
      </c>
      <c r="M93" s="6">
        <v>460381.79</v>
      </c>
      <c r="N93" s="5">
        <v>622668</v>
      </c>
      <c r="O93" s="6">
        <v>614827.15</v>
      </c>
      <c r="P93" s="5">
        <v>709260.71</v>
      </c>
      <c r="Q93" s="5">
        <v>636097</v>
      </c>
      <c r="R93" s="5">
        <v>611394</v>
      </c>
      <c r="S93" s="5">
        <v>525068</v>
      </c>
      <c r="T93" s="5">
        <v>572988</v>
      </c>
      <c r="U93" s="18">
        <v>606735</v>
      </c>
      <c r="V93" s="17">
        <v>702991.38</v>
      </c>
      <c r="W93" s="24">
        <v>859515.48</v>
      </c>
      <c r="X93" s="28">
        <v>789186</v>
      </c>
    </row>
    <row r="94" spans="1:24" ht="12">
      <c r="A94">
        <v>79</v>
      </c>
      <c r="B94" s="1" t="s">
        <v>181</v>
      </c>
      <c r="C94" s="5">
        <v>452309</v>
      </c>
      <c r="D94" s="5">
        <v>495770</v>
      </c>
      <c r="E94" s="5">
        <v>604318</v>
      </c>
      <c r="F94" s="5">
        <v>610405</v>
      </c>
      <c r="G94" s="5">
        <v>594824</v>
      </c>
      <c r="H94" s="5">
        <v>634611</v>
      </c>
      <c r="I94" s="5">
        <v>584219</v>
      </c>
      <c r="J94" s="5">
        <v>494465</v>
      </c>
      <c r="K94" s="5">
        <v>594197</v>
      </c>
      <c r="L94" s="6">
        <v>722353</v>
      </c>
      <c r="M94" s="6">
        <v>683613.15</v>
      </c>
      <c r="N94" s="5">
        <v>711790</v>
      </c>
      <c r="O94" s="6">
        <v>759458.46</v>
      </c>
      <c r="P94" s="5">
        <v>793761.51</v>
      </c>
      <c r="Q94" s="5">
        <v>784935</v>
      </c>
      <c r="R94" s="5">
        <v>771879</v>
      </c>
      <c r="S94" s="5">
        <v>825870</v>
      </c>
      <c r="T94" s="5">
        <v>858795</v>
      </c>
      <c r="U94" s="18">
        <v>1038870</v>
      </c>
      <c r="V94" s="17">
        <v>1130541.07</v>
      </c>
      <c r="W94" s="24">
        <v>1105756.49</v>
      </c>
      <c r="X94" s="28">
        <v>1631180.28</v>
      </c>
    </row>
    <row r="95" spans="1:24" ht="12">
      <c r="A95">
        <v>80</v>
      </c>
      <c r="B95" s="1" t="s">
        <v>182</v>
      </c>
      <c r="C95" s="5">
        <v>217610</v>
      </c>
      <c r="D95" s="5">
        <v>286420</v>
      </c>
      <c r="E95" s="5">
        <v>331556</v>
      </c>
      <c r="F95" s="5">
        <v>302283</v>
      </c>
      <c r="G95" s="5">
        <v>311544</v>
      </c>
      <c r="H95" s="5">
        <v>287400</v>
      </c>
      <c r="I95" s="5">
        <v>309843</v>
      </c>
      <c r="J95" s="5">
        <v>207029</v>
      </c>
      <c r="K95" s="5">
        <v>301313</v>
      </c>
      <c r="L95" s="6">
        <v>317057</v>
      </c>
      <c r="M95" s="6">
        <v>278596.25</v>
      </c>
      <c r="N95" s="5">
        <v>375934</v>
      </c>
      <c r="O95" s="6">
        <v>525983.47</v>
      </c>
      <c r="P95" s="5">
        <v>558624.74</v>
      </c>
      <c r="Q95" s="5">
        <v>665557</v>
      </c>
      <c r="R95" s="5">
        <v>735678</v>
      </c>
      <c r="S95" s="5">
        <v>737651</v>
      </c>
      <c r="T95" s="5">
        <v>756157</v>
      </c>
      <c r="U95" s="18">
        <v>833059</v>
      </c>
      <c r="V95" s="17">
        <v>983501.43</v>
      </c>
      <c r="W95" s="24">
        <v>1618654.62</v>
      </c>
      <c r="X95" s="28">
        <v>1146538.07</v>
      </c>
    </row>
    <row r="96" spans="1:24" ht="12">
      <c r="A96">
        <v>81</v>
      </c>
      <c r="B96" s="1" t="s">
        <v>183</v>
      </c>
      <c r="C96" s="5">
        <v>803825</v>
      </c>
      <c r="D96" s="5">
        <v>908196</v>
      </c>
      <c r="E96" s="5">
        <v>961934</v>
      </c>
      <c r="F96" s="5">
        <v>1096710</v>
      </c>
      <c r="G96" s="5">
        <v>1100020</v>
      </c>
      <c r="H96" s="5">
        <v>1095830</v>
      </c>
      <c r="I96" s="5">
        <v>999766</v>
      </c>
      <c r="J96" s="5">
        <v>946305</v>
      </c>
      <c r="K96" s="5">
        <v>1023611</v>
      </c>
      <c r="L96" s="6">
        <v>1022997</v>
      </c>
      <c r="M96" s="6">
        <v>1039222.48</v>
      </c>
      <c r="N96" s="5">
        <v>1211032</v>
      </c>
      <c r="O96" s="6">
        <v>1415367.55</v>
      </c>
      <c r="P96" s="5">
        <v>1610336.85</v>
      </c>
      <c r="Q96" s="5">
        <v>1521028</v>
      </c>
      <c r="R96" s="5">
        <v>1546403</v>
      </c>
      <c r="S96" s="5">
        <v>1270496</v>
      </c>
      <c r="T96" s="5">
        <v>1495261</v>
      </c>
      <c r="U96" s="18">
        <v>1448252</v>
      </c>
      <c r="V96" s="17">
        <v>1601808.29</v>
      </c>
      <c r="W96" s="24">
        <v>1763917.5</v>
      </c>
      <c r="X96" s="28">
        <v>1778646.83</v>
      </c>
    </row>
    <row r="97" spans="1:24" ht="12">
      <c r="A97">
        <v>82</v>
      </c>
      <c r="B97" s="1" t="s">
        <v>184</v>
      </c>
      <c r="C97" s="5">
        <v>1866401</v>
      </c>
      <c r="D97" s="5">
        <v>2156609</v>
      </c>
      <c r="E97" s="5">
        <v>2196400</v>
      </c>
      <c r="F97" s="5">
        <v>1841878</v>
      </c>
      <c r="G97" s="5">
        <v>1860125</v>
      </c>
      <c r="H97" s="5">
        <v>1695302</v>
      </c>
      <c r="I97" s="5">
        <v>1707427</v>
      </c>
      <c r="J97" s="5">
        <v>1568375</v>
      </c>
      <c r="K97" s="5">
        <v>1734505</v>
      </c>
      <c r="L97" s="6">
        <v>1839070</v>
      </c>
      <c r="M97" s="6">
        <v>2039958.81</v>
      </c>
      <c r="N97" s="5">
        <v>2534712</v>
      </c>
      <c r="O97" s="6">
        <v>2678088.01</v>
      </c>
      <c r="P97" s="5">
        <v>3033063.63</v>
      </c>
      <c r="Q97" s="5">
        <v>2774022</v>
      </c>
      <c r="R97" s="5">
        <v>2696743</v>
      </c>
      <c r="S97" s="5">
        <v>2760149</v>
      </c>
      <c r="T97" s="5">
        <v>2867136</v>
      </c>
      <c r="U97" s="18">
        <v>3070757</v>
      </c>
      <c r="V97" s="17">
        <v>3290615.57</v>
      </c>
      <c r="W97" s="24">
        <v>3288473.5</v>
      </c>
      <c r="X97" s="28">
        <v>3426362.43</v>
      </c>
    </row>
    <row r="98" spans="1:24" ht="12">
      <c r="A98">
        <v>83</v>
      </c>
      <c r="B98" s="1" t="s">
        <v>185</v>
      </c>
      <c r="C98" s="5">
        <v>892964</v>
      </c>
      <c r="D98" s="5">
        <v>1035358</v>
      </c>
      <c r="E98" s="5">
        <v>967812</v>
      </c>
      <c r="F98" s="5">
        <v>834483</v>
      </c>
      <c r="G98" s="5">
        <v>853956</v>
      </c>
      <c r="H98" s="5">
        <v>789750</v>
      </c>
      <c r="I98" s="5">
        <v>1050540</v>
      </c>
      <c r="J98" s="5">
        <v>871530</v>
      </c>
      <c r="K98" s="5">
        <v>1148414</v>
      </c>
      <c r="L98" s="6">
        <v>857915</v>
      </c>
      <c r="M98" s="6">
        <v>1022251.5</v>
      </c>
      <c r="N98" s="5">
        <v>1252489</v>
      </c>
      <c r="O98" s="6">
        <v>1874693.96</v>
      </c>
      <c r="P98" s="5">
        <v>2094605.84</v>
      </c>
      <c r="Q98" s="5">
        <v>2433808</v>
      </c>
      <c r="R98" s="5">
        <v>2497185</v>
      </c>
      <c r="S98" s="5">
        <v>2337168</v>
      </c>
      <c r="T98" s="5">
        <v>2431956</v>
      </c>
      <c r="U98" s="18">
        <v>2725854</v>
      </c>
      <c r="V98" s="17">
        <v>3204671.53</v>
      </c>
      <c r="W98" s="24">
        <v>3614471.63</v>
      </c>
      <c r="X98" s="28">
        <v>4059417.26</v>
      </c>
    </row>
    <row r="99" spans="1:24" ht="12">
      <c r="A99">
        <v>84</v>
      </c>
      <c r="B99" s="1" t="s">
        <v>186</v>
      </c>
      <c r="C99" s="5">
        <v>2736920</v>
      </c>
      <c r="D99" s="5">
        <v>2657772</v>
      </c>
      <c r="E99" s="5">
        <v>2266464</v>
      </c>
      <c r="F99" s="5">
        <v>2368995</v>
      </c>
      <c r="G99" s="5">
        <v>3143787</v>
      </c>
      <c r="H99" s="5">
        <v>3733918</v>
      </c>
      <c r="I99" s="5">
        <v>3960912</v>
      </c>
      <c r="J99" s="5">
        <v>3873205</v>
      </c>
      <c r="K99" s="5">
        <v>4012363</v>
      </c>
      <c r="L99" s="6">
        <v>4170823</v>
      </c>
      <c r="M99" s="6">
        <v>4375845.37</v>
      </c>
      <c r="N99" s="5">
        <v>4929685</v>
      </c>
      <c r="O99" s="6">
        <v>5715297.84</v>
      </c>
      <c r="P99" s="5">
        <v>6497998.15</v>
      </c>
      <c r="Q99" s="5">
        <v>6937301</v>
      </c>
      <c r="R99" s="5">
        <v>7211206</v>
      </c>
      <c r="S99" s="5">
        <v>6901130</v>
      </c>
      <c r="T99" s="5">
        <v>7480876</v>
      </c>
      <c r="U99" s="18">
        <v>8397094</v>
      </c>
      <c r="V99" s="17">
        <v>9973201.47</v>
      </c>
      <c r="W99" s="24">
        <v>9827611</v>
      </c>
      <c r="X99" s="28">
        <v>11773790.1</v>
      </c>
    </row>
    <row r="100" spans="1:24" ht="12">
      <c r="A100">
        <v>85</v>
      </c>
      <c r="B100" s="1" t="s">
        <v>187</v>
      </c>
      <c r="C100" s="5">
        <v>1594118</v>
      </c>
      <c r="D100" s="5">
        <v>1903410</v>
      </c>
      <c r="E100" s="5">
        <v>1901373</v>
      </c>
      <c r="F100" s="5">
        <v>1810546</v>
      </c>
      <c r="G100" s="5">
        <v>1611419</v>
      </c>
      <c r="H100" s="5">
        <v>1582496</v>
      </c>
      <c r="I100" s="5">
        <v>1474488</v>
      </c>
      <c r="J100" s="5">
        <v>1331350</v>
      </c>
      <c r="K100" s="5">
        <v>1600874</v>
      </c>
      <c r="L100" s="6">
        <v>1792325</v>
      </c>
      <c r="M100" s="6">
        <v>2036094.44</v>
      </c>
      <c r="N100" s="5">
        <v>2190953</v>
      </c>
      <c r="O100" s="6">
        <v>2414299.63</v>
      </c>
      <c r="P100" s="5">
        <v>2590535.31</v>
      </c>
      <c r="Q100" s="5">
        <v>2590354</v>
      </c>
      <c r="R100" s="5">
        <v>2519921</v>
      </c>
      <c r="S100" s="5">
        <v>2627918</v>
      </c>
      <c r="T100" s="5">
        <v>2460899</v>
      </c>
      <c r="U100" s="18">
        <v>2636001</v>
      </c>
      <c r="V100" s="17">
        <v>3438136.96</v>
      </c>
      <c r="W100" s="24">
        <v>3308313.01</v>
      </c>
      <c r="X100" s="28">
        <v>3874152.66</v>
      </c>
    </row>
    <row r="101" spans="1:24" ht="12">
      <c r="A101">
        <v>86</v>
      </c>
      <c r="B101" s="1" t="s">
        <v>188</v>
      </c>
      <c r="C101" s="5">
        <v>88771</v>
      </c>
      <c r="D101" s="5">
        <v>152614</v>
      </c>
      <c r="E101" s="5">
        <v>128834</v>
      </c>
      <c r="F101" s="5">
        <v>110459</v>
      </c>
      <c r="G101" s="5">
        <v>124303</v>
      </c>
      <c r="H101" s="5">
        <v>129841</v>
      </c>
      <c r="I101" s="5">
        <v>141337</v>
      </c>
      <c r="J101" s="5">
        <v>126240</v>
      </c>
      <c r="K101" s="5">
        <v>107693</v>
      </c>
      <c r="L101" s="6">
        <v>133078</v>
      </c>
      <c r="M101" s="6">
        <v>131278.85</v>
      </c>
      <c r="N101" s="5">
        <v>148245</v>
      </c>
      <c r="O101" s="6">
        <v>172409.75</v>
      </c>
      <c r="P101" s="5">
        <v>160373.11</v>
      </c>
      <c r="Q101" s="5">
        <v>197484</v>
      </c>
      <c r="R101" s="5">
        <v>185859</v>
      </c>
      <c r="S101" s="5">
        <v>162558</v>
      </c>
      <c r="T101" s="5">
        <v>195883</v>
      </c>
      <c r="U101" s="18">
        <v>151133</v>
      </c>
      <c r="V101" s="17">
        <v>176248.42</v>
      </c>
      <c r="W101" s="24">
        <v>177632.14</v>
      </c>
      <c r="X101" s="28">
        <v>164839.25</v>
      </c>
    </row>
    <row r="102" spans="1:24" ht="12">
      <c r="A102">
        <v>87</v>
      </c>
      <c r="B102" s="1" t="s">
        <v>189</v>
      </c>
      <c r="C102" s="5">
        <v>1052812</v>
      </c>
      <c r="D102" s="5">
        <v>892181</v>
      </c>
      <c r="E102" s="5">
        <v>1050094</v>
      </c>
      <c r="F102" s="5">
        <v>981559</v>
      </c>
      <c r="G102" s="5">
        <v>933276</v>
      </c>
      <c r="H102" s="5">
        <v>851776</v>
      </c>
      <c r="I102" s="5">
        <v>928405</v>
      </c>
      <c r="J102" s="5">
        <v>849002</v>
      </c>
      <c r="K102" s="5">
        <v>973796</v>
      </c>
      <c r="L102" s="6">
        <v>992003</v>
      </c>
      <c r="M102" s="6">
        <v>1114465.06</v>
      </c>
      <c r="N102" s="5">
        <v>1191030</v>
      </c>
      <c r="O102" s="6">
        <v>1482283.15</v>
      </c>
      <c r="P102" s="5">
        <v>1560177.09</v>
      </c>
      <c r="Q102" s="5">
        <v>1580679</v>
      </c>
      <c r="R102" s="5">
        <v>1638083</v>
      </c>
      <c r="S102" s="5">
        <v>1534974</v>
      </c>
      <c r="T102" s="5">
        <v>1415868</v>
      </c>
      <c r="U102" s="18">
        <v>1658060</v>
      </c>
      <c r="V102" s="17">
        <v>1686049.52</v>
      </c>
      <c r="W102" s="24">
        <v>1729004.35</v>
      </c>
      <c r="X102" s="28">
        <v>1775901.92</v>
      </c>
    </row>
    <row r="103" spans="1:14" ht="12">
      <c r="A103">
        <v>88</v>
      </c>
      <c r="B103" s="1" t="s">
        <v>190</v>
      </c>
      <c r="C103" s="7" t="s">
        <v>105</v>
      </c>
      <c r="D103" s="7" t="s">
        <v>105</v>
      </c>
      <c r="E103" s="7" t="s">
        <v>105</v>
      </c>
      <c r="F103" s="7" t="s">
        <v>105</v>
      </c>
      <c r="G103" s="7" t="s">
        <v>105</v>
      </c>
      <c r="H103" s="7" t="s">
        <v>105</v>
      </c>
      <c r="I103" s="7" t="s">
        <v>105</v>
      </c>
      <c r="J103" s="7" t="s">
        <v>105</v>
      </c>
      <c r="K103" s="7" t="s">
        <v>105</v>
      </c>
      <c r="L103" s="8" t="s">
        <v>105</v>
      </c>
      <c r="M103" s="8" t="s">
        <v>105</v>
      </c>
      <c r="N103" s="7" t="s">
        <v>105</v>
      </c>
    </row>
    <row r="104" spans="1:24" ht="12">
      <c r="A104">
        <v>89</v>
      </c>
      <c r="B104" s="1" t="s">
        <v>192</v>
      </c>
      <c r="C104" s="5">
        <v>268648</v>
      </c>
      <c r="D104" s="5">
        <v>266777</v>
      </c>
      <c r="E104" s="5">
        <v>282055</v>
      </c>
      <c r="F104" s="5">
        <v>292489</v>
      </c>
      <c r="G104" s="5">
        <v>314821</v>
      </c>
      <c r="H104" s="5">
        <v>285413</v>
      </c>
      <c r="I104" s="5">
        <v>319593</v>
      </c>
      <c r="J104" s="5">
        <v>296143</v>
      </c>
      <c r="K104" s="5">
        <v>292534</v>
      </c>
      <c r="L104" s="6">
        <v>340983</v>
      </c>
      <c r="M104" s="6">
        <v>385890.38</v>
      </c>
      <c r="N104" s="5">
        <v>453666</v>
      </c>
      <c r="O104" s="6">
        <v>517320.72</v>
      </c>
      <c r="P104" s="5">
        <v>575941.26</v>
      </c>
      <c r="Q104" s="5">
        <v>620019</v>
      </c>
      <c r="R104" s="5">
        <v>713247</v>
      </c>
      <c r="S104" s="5">
        <v>631154</v>
      </c>
      <c r="T104" s="5">
        <v>626369</v>
      </c>
      <c r="U104" s="18">
        <v>703847</v>
      </c>
      <c r="V104" s="17">
        <v>874249.86</v>
      </c>
      <c r="W104" s="24">
        <v>841861.49</v>
      </c>
      <c r="X104" s="28">
        <v>927541.78</v>
      </c>
    </row>
    <row r="105" spans="1:24" ht="12">
      <c r="A105">
        <v>90</v>
      </c>
      <c r="B105" s="1" t="s">
        <v>191</v>
      </c>
      <c r="C105" s="5">
        <v>501690</v>
      </c>
      <c r="D105" s="5">
        <v>359809</v>
      </c>
      <c r="E105" s="5">
        <v>347222</v>
      </c>
      <c r="F105" s="5">
        <v>313974</v>
      </c>
      <c r="G105" s="5">
        <v>372464</v>
      </c>
      <c r="H105" s="5">
        <v>505664</v>
      </c>
      <c r="I105" s="5">
        <v>500808</v>
      </c>
      <c r="J105" s="5">
        <v>504203</v>
      </c>
      <c r="K105" s="5">
        <v>595665</v>
      </c>
      <c r="L105" s="6">
        <v>409446</v>
      </c>
      <c r="M105" s="6">
        <v>492223</v>
      </c>
      <c r="N105" s="5">
        <v>597096</v>
      </c>
      <c r="O105" s="6">
        <v>600166.56</v>
      </c>
      <c r="P105" s="5">
        <v>872480.71</v>
      </c>
      <c r="Q105" s="5">
        <v>811310</v>
      </c>
      <c r="R105" s="5">
        <v>840861</v>
      </c>
      <c r="S105" s="5">
        <v>809735</v>
      </c>
      <c r="T105" s="5">
        <v>798235</v>
      </c>
      <c r="U105" s="18">
        <v>807191</v>
      </c>
      <c r="V105" s="17">
        <v>919902.07</v>
      </c>
      <c r="W105" s="24">
        <v>999093.22</v>
      </c>
      <c r="X105" s="28">
        <v>916228.37</v>
      </c>
    </row>
    <row r="106" spans="1:24" ht="12">
      <c r="A106">
        <v>91</v>
      </c>
      <c r="B106" s="1" t="s">
        <v>193</v>
      </c>
      <c r="C106" s="5">
        <v>525937</v>
      </c>
      <c r="D106" s="5">
        <v>358117</v>
      </c>
      <c r="E106" s="5">
        <v>441587</v>
      </c>
      <c r="F106" s="5">
        <v>344229</v>
      </c>
      <c r="G106" s="5">
        <v>372356</v>
      </c>
      <c r="H106" s="5">
        <v>335858</v>
      </c>
      <c r="I106" s="5">
        <v>319462</v>
      </c>
      <c r="J106" s="5">
        <v>323589</v>
      </c>
      <c r="K106" s="5">
        <v>325643</v>
      </c>
      <c r="L106" s="6">
        <v>285596</v>
      </c>
      <c r="M106" s="6">
        <v>460435.27</v>
      </c>
      <c r="N106" s="5">
        <v>384827</v>
      </c>
      <c r="O106" s="6">
        <v>502138.75</v>
      </c>
      <c r="P106" s="5">
        <v>677500.35</v>
      </c>
      <c r="Q106" s="5">
        <v>708121</v>
      </c>
      <c r="R106" s="5">
        <v>465562</v>
      </c>
      <c r="S106" s="5">
        <v>613071</v>
      </c>
      <c r="T106" s="5">
        <v>523002</v>
      </c>
      <c r="U106" s="18">
        <v>398546</v>
      </c>
      <c r="V106" s="17">
        <v>803761.61</v>
      </c>
      <c r="W106" s="24">
        <v>658882.96</v>
      </c>
      <c r="X106" s="28">
        <v>832645.35</v>
      </c>
    </row>
    <row r="107" spans="1:24" ht="12">
      <c r="A107">
        <v>92</v>
      </c>
      <c r="B107" s="1" t="s">
        <v>194</v>
      </c>
      <c r="C107" s="5">
        <v>398177</v>
      </c>
      <c r="D107" s="5">
        <v>410415</v>
      </c>
      <c r="E107" s="5">
        <v>435819</v>
      </c>
      <c r="F107" s="5">
        <v>401600</v>
      </c>
      <c r="G107" s="5">
        <v>408906</v>
      </c>
      <c r="H107" s="5">
        <v>339255</v>
      </c>
      <c r="I107" s="5">
        <v>459792</v>
      </c>
      <c r="J107" s="5">
        <v>367312</v>
      </c>
      <c r="K107" s="5">
        <v>344726</v>
      </c>
      <c r="L107" s="6">
        <v>367961</v>
      </c>
      <c r="M107" s="6">
        <v>439585.25</v>
      </c>
      <c r="N107" s="5">
        <v>491371</v>
      </c>
      <c r="O107" s="6">
        <v>567357.77</v>
      </c>
      <c r="P107" s="5">
        <v>638250.41</v>
      </c>
      <c r="Q107" s="5">
        <v>669471</v>
      </c>
      <c r="R107" s="5">
        <v>561924</v>
      </c>
      <c r="S107" s="5">
        <v>575245</v>
      </c>
      <c r="T107" s="5">
        <v>624249</v>
      </c>
      <c r="U107" s="18">
        <v>699050</v>
      </c>
      <c r="V107" s="17">
        <v>784157.2</v>
      </c>
      <c r="W107" s="24">
        <v>818227.49</v>
      </c>
      <c r="X107" s="28">
        <v>848249.36</v>
      </c>
    </row>
    <row r="108" spans="1:24" ht="12">
      <c r="A108">
        <v>93</v>
      </c>
      <c r="B108" s="1" t="s">
        <v>195</v>
      </c>
      <c r="C108" s="5">
        <v>1849457</v>
      </c>
      <c r="D108" s="5">
        <v>2018379</v>
      </c>
      <c r="E108" s="5">
        <v>2286735</v>
      </c>
      <c r="F108" s="5">
        <v>1960681</v>
      </c>
      <c r="G108" s="5">
        <v>1990882</v>
      </c>
      <c r="H108" s="5">
        <v>2001918</v>
      </c>
      <c r="I108" s="5">
        <v>2188557</v>
      </c>
      <c r="J108" s="5">
        <v>2167685</v>
      </c>
      <c r="K108" s="5">
        <v>2459896</v>
      </c>
      <c r="L108" s="6">
        <v>2963825</v>
      </c>
      <c r="M108" s="6">
        <v>2800035.59</v>
      </c>
      <c r="N108" s="5">
        <v>3599191</v>
      </c>
      <c r="O108" s="6">
        <v>3228059.47</v>
      </c>
      <c r="P108" s="5">
        <v>3225928.49</v>
      </c>
      <c r="Q108" s="5">
        <v>4023464</v>
      </c>
      <c r="R108" s="5">
        <v>4209657</v>
      </c>
      <c r="S108" s="5">
        <v>4211910</v>
      </c>
      <c r="T108" s="5">
        <v>3757352</v>
      </c>
      <c r="U108" s="18">
        <v>3918810</v>
      </c>
      <c r="V108" s="17">
        <v>4366052.05</v>
      </c>
      <c r="W108" s="24">
        <v>4480215.68</v>
      </c>
      <c r="X108" s="28">
        <v>4287612.09</v>
      </c>
    </row>
    <row r="109" spans="1:24" ht="12">
      <c r="A109">
        <v>94</v>
      </c>
      <c r="B109" s="1" t="s">
        <v>196</v>
      </c>
      <c r="C109" s="5">
        <v>1212166</v>
      </c>
      <c r="D109" s="5">
        <v>1238342</v>
      </c>
      <c r="E109" s="5">
        <v>896721</v>
      </c>
      <c r="F109" s="5">
        <v>1197753</v>
      </c>
      <c r="G109" s="5">
        <v>1137247</v>
      </c>
      <c r="H109" s="5">
        <v>1229238</v>
      </c>
      <c r="I109" s="5">
        <v>1233566</v>
      </c>
      <c r="J109" s="5">
        <v>1252456</v>
      </c>
      <c r="K109" s="5">
        <v>1402994</v>
      </c>
      <c r="L109" s="6">
        <v>1503879</v>
      </c>
      <c r="M109" s="6">
        <v>1681455</v>
      </c>
      <c r="N109" s="5">
        <v>1683576</v>
      </c>
      <c r="O109" s="6">
        <v>2078787</v>
      </c>
      <c r="P109" s="5">
        <v>2443602</v>
      </c>
      <c r="Q109" s="5">
        <v>2508037</v>
      </c>
      <c r="R109" s="5">
        <v>2841348</v>
      </c>
      <c r="S109" s="5">
        <v>2745795</v>
      </c>
      <c r="T109" s="5">
        <v>2874701</v>
      </c>
      <c r="U109" s="18">
        <v>3616374</v>
      </c>
      <c r="V109" s="17">
        <v>4065266.57</v>
      </c>
      <c r="W109" s="24">
        <v>4638442.1</v>
      </c>
      <c r="X109" s="28">
        <v>5439624.88</v>
      </c>
    </row>
    <row r="110" spans="1:24" ht="12">
      <c r="A110">
        <v>95</v>
      </c>
      <c r="B110" s="1" t="s">
        <v>197</v>
      </c>
      <c r="C110" s="5">
        <v>694153</v>
      </c>
      <c r="D110" s="5">
        <v>643124</v>
      </c>
      <c r="E110" s="5">
        <v>746640</v>
      </c>
      <c r="F110" s="5">
        <v>695638</v>
      </c>
      <c r="G110" s="5">
        <v>619828</v>
      </c>
      <c r="H110" s="5">
        <v>729892</v>
      </c>
      <c r="I110" s="5">
        <v>1025066</v>
      </c>
      <c r="J110" s="5">
        <v>779369</v>
      </c>
      <c r="K110" s="5">
        <v>693752</v>
      </c>
      <c r="L110" s="6">
        <v>963953</v>
      </c>
      <c r="M110" s="6">
        <v>994423.33</v>
      </c>
      <c r="N110" s="5">
        <v>1048848</v>
      </c>
      <c r="O110" s="6">
        <v>1160046.87</v>
      </c>
      <c r="P110" s="5">
        <v>1329612</v>
      </c>
      <c r="Q110" s="5">
        <v>1118867</v>
      </c>
      <c r="R110" s="5">
        <v>1250100</v>
      </c>
      <c r="S110" s="5">
        <v>1159096</v>
      </c>
      <c r="T110" s="5">
        <v>1277029</v>
      </c>
      <c r="U110" s="18">
        <v>1297662</v>
      </c>
      <c r="V110" s="17">
        <v>1257556.51</v>
      </c>
      <c r="W110" s="24">
        <v>1712568.77</v>
      </c>
      <c r="X110" s="28">
        <v>1503008.48</v>
      </c>
    </row>
    <row r="111" spans="1:24" ht="12">
      <c r="A111">
        <v>96</v>
      </c>
      <c r="B111" s="1" t="s">
        <v>198</v>
      </c>
      <c r="C111" s="5">
        <v>789716</v>
      </c>
      <c r="D111" s="5">
        <v>862043</v>
      </c>
      <c r="E111" s="5">
        <v>932188</v>
      </c>
      <c r="F111" s="5">
        <v>815402</v>
      </c>
      <c r="G111" s="5">
        <v>778671</v>
      </c>
      <c r="H111" s="5">
        <v>691534</v>
      </c>
      <c r="I111" s="5">
        <v>710134</v>
      </c>
      <c r="J111" s="5">
        <v>565312</v>
      </c>
      <c r="K111" s="5">
        <v>607284</v>
      </c>
      <c r="L111" s="6">
        <v>708203</v>
      </c>
      <c r="M111" s="6">
        <v>759414.52</v>
      </c>
      <c r="N111" s="5">
        <v>987522</v>
      </c>
      <c r="O111" s="6">
        <v>1190664.24</v>
      </c>
      <c r="P111" s="5">
        <v>1118190.96</v>
      </c>
      <c r="Q111" s="5">
        <v>1098206</v>
      </c>
      <c r="R111" s="5">
        <v>1079058</v>
      </c>
      <c r="S111" s="5">
        <v>1020148</v>
      </c>
      <c r="T111" s="5">
        <v>981930</v>
      </c>
      <c r="U111" s="18">
        <v>1049280</v>
      </c>
      <c r="V111" s="17">
        <v>1179785.93</v>
      </c>
      <c r="W111" s="24">
        <v>1330581.61</v>
      </c>
      <c r="X111" s="28">
        <v>1373494.71</v>
      </c>
    </row>
    <row r="112" spans="1:24" ht="12">
      <c r="A112">
        <v>97</v>
      </c>
      <c r="B112" s="1" t="s">
        <v>199</v>
      </c>
      <c r="C112" s="5">
        <v>336376</v>
      </c>
      <c r="D112" s="5">
        <v>347854</v>
      </c>
      <c r="E112" s="5">
        <v>359311</v>
      </c>
      <c r="F112" s="5">
        <v>390898</v>
      </c>
      <c r="G112" s="5">
        <v>398553</v>
      </c>
      <c r="H112" s="5">
        <v>385861</v>
      </c>
      <c r="I112" s="5">
        <v>395462</v>
      </c>
      <c r="J112" s="5">
        <v>359061</v>
      </c>
      <c r="K112" s="5">
        <v>376188</v>
      </c>
      <c r="L112" s="6">
        <v>422203</v>
      </c>
      <c r="M112" s="6">
        <v>424024.77</v>
      </c>
      <c r="N112" s="5">
        <v>471529</v>
      </c>
      <c r="O112" s="6">
        <v>576964.89</v>
      </c>
      <c r="P112" s="5">
        <v>748937.64</v>
      </c>
      <c r="Q112" s="5">
        <v>785070</v>
      </c>
      <c r="R112" s="5">
        <v>637162</v>
      </c>
      <c r="S112" s="5">
        <v>555641</v>
      </c>
      <c r="T112" s="5">
        <v>656520</v>
      </c>
      <c r="U112" s="18">
        <v>550575</v>
      </c>
      <c r="V112" s="17">
        <v>624972.21</v>
      </c>
      <c r="W112" s="24">
        <v>905751.83</v>
      </c>
      <c r="X112" s="28">
        <v>853434.12</v>
      </c>
    </row>
    <row r="113" spans="1:24" ht="12">
      <c r="A113">
        <v>98</v>
      </c>
      <c r="B113" s="1" t="s">
        <v>200</v>
      </c>
      <c r="C113" s="5">
        <v>159628</v>
      </c>
      <c r="D113" s="5">
        <v>188629</v>
      </c>
      <c r="E113" s="5">
        <v>186464</v>
      </c>
      <c r="F113" s="5">
        <v>181081</v>
      </c>
      <c r="G113" s="5">
        <v>202910</v>
      </c>
      <c r="H113" s="5">
        <v>241546</v>
      </c>
      <c r="I113" s="5">
        <v>171907</v>
      </c>
      <c r="J113" s="5">
        <v>179969</v>
      </c>
      <c r="K113" s="5">
        <v>203224</v>
      </c>
      <c r="L113" s="6">
        <v>217465</v>
      </c>
      <c r="M113" s="6">
        <v>258222.54</v>
      </c>
      <c r="N113" s="5">
        <v>286976</v>
      </c>
      <c r="O113" s="6">
        <v>334893.07</v>
      </c>
      <c r="P113" s="5">
        <v>379589.14</v>
      </c>
      <c r="Q113" s="5">
        <v>371461</v>
      </c>
      <c r="R113" s="5">
        <v>381798</v>
      </c>
      <c r="S113" s="5">
        <v>317338</v>
      </c>
      <c r="T113" s="5">
        <v>311404</v>
      </c>
      <c r="U113" s="18">
        <v>395398</v>
      </c>
      <c r="V113" s="17">
        <v>487764.18</v>
      </c>
      <c r="W113" s="24">
        <v>474111.08</v>
      </c>
      <c r="X113" s="28">
        <v>729792.57</v>
      </c>
    </row>
    <row r="114" spans="1:24" ht="12">
      <c r="A114">
        <v>99</v>
      </c>
      <c r="B114" s="1" t="s">
        <v>201</v>
      </c>
      <c r="C114" s="5">
        <v>1397294</v>
      </c>
      <c r="D114" s="5">
        <v>1404810</v>
      </c>
      <c r="E114" s="5">
        <v>1631696</v>
      </c>
      <c r="F114" s="5">
        <v>1543650</v>
      </c>
      <c r="G114" s="5">
        <v>1688011</v>
      </c>
      <c r="H114" s="5">
        <v>1627212</v>
      </c>
      <c r="I114" s="5">
        <v>1524050</v>
      </c>
      <c r="J114" s="5">
        <v>1247808</v>
      </c>
      <c r="K114" s="5">
        <v>1460662</v>
      </c>
      <c r="L114" s="6">
        <v>1487538</v>
      </c>
      <c r="M114" s="6">
        <v>1633400.28</v>
      </c>
      <c r="N114" s="5">
        <v>1810145</v>
      </c>
      <c r="O114" s="6">
        <v>2003442.89</v>
      </c>
      <c r="P114" s="5">
        <v>2370158.33</v>
      </c>
      <c r="Q114" s="5">
        <v>2283573</v>
      </c>
      <c r="R114" s="5">
        <v>2091254</v>
      </c>
      <c r="S114" s="5">
        <v>2041501</v>
      </c>
      <c r="T114" s="5">
        <v>2133924</v>
      </c>
      <c r="U114" s="18">
        <v>2291366</v>
      </c>
      <c r="V114" s="17">
        <v>2342924.6</v>
      </c>
      <c r="W114" s="24">
        <v>2392000.26</v>
      </c>
      <c r="X114" s="28">
        <v>2696878.92</v>
      </c>
    </row>
    <row r="115" spans="1:24" ht="12">
      <c r="A115">
        <v>100</v>
      </c>
      <c r="B115" s="1" t="s">
        <v>202</v>
      </c>
      <c r="C115" s="5">
        <v>280310</v>
      </c>
      <c r="D115" s="5">
        <v>296600</v>
      </c>
      <c r="E115" s="5">
        <v>329918</v>
      </c>
      <c r="F115" s="5">
        <v>323697</v>
      </c>
      <c r="G115" s="5">
        <v>308339</v>
      </c>
      <c r="H115" s="5">
        <v>308407</v>
      </c>
      <c r="I115" s="5">
        <v>304900</v>
      </c>
      <c r="J115" s="5">
        <v>269594</v>
      </c>
      <c r="K115" s="5">
        <v>256442</v>
      </c>
      <c r="L115" s="6">
        <v>348302</v>
      </c>
      <c r="M115" s="6">
        <v>374056.69</v>
      </c>
      <c r="N115" s="5">
        <v>404468</v>
      </c>
      <c r="O115" s="6">
        <v>631347.38</v>
      </c>
      <c r="P115" s="5">
        <v>724894.74</v>
      </c>
      <c r="Q115" s="5">
        <v>676264</v>
      </c>
      <c r="R115" s="5">
        <v>653339</v>
      </c>
      <c r="S115" s="5">
        <v>534778</v>
      </c>
      <c r="T115" s="5">
        <v>547350</v>
      </c>
      <c r="U115" s="18">
        <v>615836</v>
      </c>
      <c r="V115" s="17">
        <v>791644.14</v>
      </c>
      <c r="W115" s="24">
        <v>704198.74</v>
      </c>
      <c r="X115" s="28">
        <v>747057.35</v>
      </c>
    </row>
    <row r="116" spans="1:24" ht="12">
      <c r="A116">
        <v>101</v>
      </c>
      <c r="B116" s="1" t="s">
        <v>203</v>
      </c>
      <c r="C116" s="5">
        <v>1194591</v>
      </c>
      <c r="D116" s="5">
        <v>1158589</v>
      </c>
      <c r="E116" s="5">
        <v>1171316</v>
      </c>
      <c r="F116" s="5">
        <v>1113168</v>
      </c>
      <c r="G116" s="5">
        <v>1354917</v>
      </c>
      <c r="H116" s="5">
        <v>1343538</v>
      </c>
      <c r="I116" s="5">
        <v>1357222</v>
      </c>
      <c r="J116" s="5">
        <v>1316006</v>
      </c>
      <c r="K116" s="5">
        <v>1527383</v>
      </c>
      <c r="L116" s="6">
        <v>1642615</v>
      </c>
      <c r="M116" s="6">
        <v>1746747.29</v>
      </c>
      <c r="N116" s="5">
        <v>1885052</v>
      </c>
      <c r="O116" s="6">
        <v>1712426.14</v>
      </c>
      <c r="P116" s="5">
        <v>2051059.89</v>
      </c>
      <c r="Q116" s="5">
        <v>2471222</v>
      </c>
      <c r="R116" s="5">
        <v>2648040</v>
      </c>
      <c r="S116" s="5">
        <v>3092994</v>
      </c>
      <c r="T116" s="5">
        <v>2815772</v>
      </c>
      <c r="U116" s="18">
        <v>3051649</v>
      </c>
      <c r="V116" s="17">
        <v>3240253.42</v>
      </c>
      <c r="W116" s="24">
        <v>3502361.52</v>
      </c>
      <c r="X116" s="28">
        <v>4033326.36</v>
      </c>
    </row>
    <row r="117" spans="1:24" ht="12">
      <c r="A117">
        <v>102</v>
      </c>
      <c r="B117" s="1" t="s">
        <v>204</v>
      </c>
      <c r="C117" s="5">
        <v>569792</v>
      </c>
      <c r="D117" s="5">
        <v>662747</v>
      </c>
      <c r="E117" s="5">
        <v>701855</v>
      </c>
      <c r="F117" s="5">
        <v>732316</v>
      </c>
      <c r="G117" s="5">
        <v>592058</v>
      </c>
      <c r="H117" s="5">
        <v>610901</v>
      </c>
      <c r="I117" s="5">
        <v>570622</v>
      </c>
      <c r="J117" s="5">
        <v>605344</v>
      </c>
      <c r="K117" s="5">
        <v>581756</v>
      </c>
      <c r="L117" s="6">
        <v>613616</v>
      </c>
      <c r="M117" s="6">
        <v>542083.86</v>
      </c>
      <c r="N117" s="5">
        <v>637994</v>
      </c>
      <c r="O117" s="6">
        <v>893060.33</v>
      </c>
      <c r="P117" s="5">
        <v>985493.49</v>
      </c>
      <c r="Q117" s="5">
        <v>995417</v>
      </c>
      <c r="R117" s="5">
        <v>803739</v>
      </c>
      <c r="S117" s="5">
        <v>878273</v>
      </c>
      <c r="T117" s="5">
        <v>795437</v>
      </c>
      <c r="U117" s="18">
        <v>893752</v>
      </c>
      <c r="V117" s="17">
        <v>977999.34</v>
      </c>
      <c r="W117" s="24">
        <v>1100839.33</v>
      </c>
      <c r="X117" s="28">
        <v>1136675.25</v>
      </c>
    </row>
    <row r="118" spans="1:24" ht="12">
      <c r="A118">
        <v>103</v>
      </c>
      <c r="B118" s="1" t="s">
        <v>205</v>
      </c>
      <c r="C118" s="5">
        <v>360929</v>
      </c>
      <c r="D118" s="5">
        <v>372350</v>
      </c>
      <c r="E118" s="5">
        <v>330339</v>
      </c>
      <c r="F118" s="5">
        <v>316382</v>
      </c>
      <c r="G118" s="5">
        <v>303612</v>
      </c>
      <c r="H118" s="5">
        <v>310466</v>
      </c>
      <c r="I118" s="5">
        <v>283742</v>
      </c>
      <c r="J118" s="5">
        <v>263888</v>
      </c>
      <c r="K118" s="5">
        <v>268113</v>
      </c>
      <c r="L118" s="6">
        <v>353393</v>
      </c>
      <c r="M118" s="6">
        <v>327234.27</v>
      </c>
      <c r="N118" s="5">
        <v>307924</v>
      </c>
      <c r="O118" s="6">
        <v>424390.25</v>
      </c>
      <c r="P118" s="5">
        <v>424596.11</v>
      </c>
      <c r="Q118" s="5">
        <v>638810</v>
      </c>
      <c r="R118" s="5">
        <v>555890</v>
      </c>
      <c r="S118" s="5">
        <v>616968</v>
      </c>
      <c r="T118" s="5">
        <v>552376</v>
      </c>
      <c r="U118" s="18">
        <v>527249</v>
      </c>
      <c r="V118" s="17">
        <v>666784</v>
      </c>
      <c r="W118" s="24">
        <v>708039.25</v>
      </c>
      <c r="X118" s="28">
        <v>669751.89</v>
      </c>
    </row>
    <row r="119" spans="1:24" ht="12">
      <c r="A119">
        <v>104</v>
      </c>
      <c r="B119" s="1" t="s">
        <v>206</v>
      </c>
      <c r="C119" s="5">
        <v>968485</v>
      </c>
      <c r="D119" s="5">
        <v>1050904</v>
      </c>
      <c r="E119" s="5">
        <v>1051488</v>
      </c>
      <c r="F119" s="5">
        <v>1066222</v>
      </c>
      <c r="G119" s="5">
        <v>1179624</v>
      </c>
      <c r="H119" s="5">
        <v>953420</v>
      </c>
      <c r="I119" s="5">
        <v>903290</v>
      </c>
      <c r="J119" s="5">
        <v>749691</v>
      </c>
      <c r="K119" s="5">
        <v>860994</v>
      </c>
      <c r="L119" s="6">
        <v>949560</v>
      </c>
      <c r="M119" s="6">
        <v>935163.1</v>
      </c>
      <c r="N119" s="5">
        <v>1114477</v>
      </c>
      <c r="O119" s="6">
        <v>1336814.56</v>
      </c>
      <c r="P119" s="5">
        <v>1386717.47</v>
      </c>
      <c r="Q119" s="5">
        <v>1482945</v>
      </c>
      <c r="R119" s="5">
        <v>1537090</v>
      </c>
      <c r="S119" s="5">
        <v>1468064</v>
      </c>
      <c r="T119" s="5">
        <v>1448800</v>
      </c>
      <c r="U119" s="18">
        <v>1585784</v>
      </c>
      <c r="V119" s="17">
        <v>1595404.48</v>
      </c>
      <c r="W119" s="24">
        <v>2037325.41</v>
      </c>
      <c r="X119" s="28">
        <v>2312876.91</v>
      </c>
    </row>
    <row r="120" spans="1:24" ht="12">
      <c r="A120">
        <v>105</v>
      </c>
      <c r="B120" s="1" t="s">
        <v>207</v>
      </c>
      <c r="C120" s="5">
        <v>360897</v>
      </c>
      <c r="D120" s="5">
        <v>405048</v>
      </c>
      <c r="E120" s="5">
        <v>383255</v>
      </c>
      <c r="F120" s="5">
        <v>385538</v>
      </c>
      <c r="G120" s="5">
        <v>406143</v>
      </c>
      <c r="H120" s="5">
        <v>397485</v>
      </c>
      <c r="I120" s="5">
        <v>374418</v>
      </c>
      <c r="J120" s="5">
        <v>335428</v>
      </c>
      <c r="K120" s="5">
        <v>309983</v>
      </c>
      <c r="L120" s="6">
        <v>297216</v>
      </c>
      <c r="M120" s="6">
        <v>342508.34</v>
      </c>
      <c r="N120" s="5">
        <v>368506</v>
      </c>
      <c r="O120" s="6">
        <v>447092.92</v>
      </c>
      <c r="P120" s="5">
        <v>650390.19</v>
      </c>
      <c r="Q120" s="5">
        <v>620734</v>
      </c>
      <c r="R120" s="5">
        <v>690630</v>
      </c>
      <c r="S120" s="5">
        <v>740953</v>
      </c>
      <c r="T120" s="5">
        <v>727958</v>
      </c>
      <c r="U120" s="18">
        <v>769932</v>
      </c>
      <c r="V120" s="17">
        <v>733973.64</v>
      </c>
      <c r="W120" s="24">
        <v>884610.67</v>
      </c>
      <c r="X120" s="28">
        <v>1045372.88</v>
      </c>
    </row>
    <row r="121" spans="1:24" ht="12">
      <c r="A121">
        <v>106</v>
      </c>
      <c r="B121" s="1" t="s">
        <v>208</v>
      </c>
      <c r="C121" s="5">
        <v>898563</v>
      </c>
      <c r="D121" s="5">
        <v>1007838</v>
      </c>
      <c r="E121" s="5">
        <v>915011</v>
      </c>
      <c r="F121" s="5">
        <v>906290</v>
      </c>
      <c r="G121" s="5">
        <v>842991</v>
      </c>
      <c r="H121" s="5">
        <v>964694</v>
      </c>
      <c r="I121" s="5">
        <v>1168366</v>
      </c>
      <c r="J121" s="5">
        <v>1077825</v>
      </c>
      <c r="K121" s="5">
        <v>1235669</v>
      </c>
      <c r="L121" s="6">
        <v>1096723</v>
      </c>
      <c r="M121" s="6">
        <v>1264352.16</v>
      </c>
      <c r="N121" s="5">
        <v>1386135</v>
      </c>
      <c r="O121" s="6">
        <v>1566101.55</v>
      </c>
      <c r="P121" s="5">
        <v>1690791.78</v>
      </c>
      <c r="Q121" s="5">
        <v>1790515</v>
      </c>
      <c r="R121" s="5">
        <v>1611853</v>
      </c>
      <c r="S121" s="5">
        <v>1531458</v>
      </c>
      <c r="T121" s="5">
        <v>1503640</v>
      </c>
      <c r="U121" s="18">
        <v>1693692</v>
      </c>
      <c r="V121" s="17">
        <v>1823274.44</v>
      </c>
      <c r="W121" s="24">
        <v>1586548.87</v>
      </c>
      <c r="X121" s="28">
        <v>1670836.96</v>
      </c>
    </row>
    <row r="122" spans="1:24" ht="12">
      <c r="A122">
        <v>107</v>
      </c>
      <c r="B122" s="1" t="s">
        <v>209</v>
      </c>
      <c r="C122" s="5">
        <v>869151</v>
      </c>
      <c r="D122" s="5">
        <v>883880</v>
      </c>
      <c r="E122" s="5">
        <v>950137</v>
      </c>
      <c r="F122" s="5">
        <v>904729</v>
      </c>
      <c r="G122" s="5">
        <v>972352</v>
      </c>
      <c r="H122" s="5">
        <v>845549</v>
      </c>
      <c r="I122" s="5">
        <v>848136</v>
      </c>
      <c r="J122" s="5">
        <v>847446</v>
      </c>
      <c r="K122" s="5">
        <v>944298</v>
      </c>
      <c r="L122" s="6">
        <v>979465</v>
      </c>
      <c r="M122" s="6">
        <v>1088060.81</v>
      </c>
      <c r="N122" s="5">
        <v>1299706</v>
      </c>
      <c r="O122" s="6">
        <v>1467445.58</v>
      </c>
      <c r="P122" s="5">
        <v>1687610.64</v>
      </c>
      <c r="Q122" s="5">
        <v>1704141</v>
      </c>
      <c r="R122" s="5">
        <v>1619494</v>
      </c>
      <c r="S122" s="5">
        <v>1482635</v>
      </c>
      <c r="T122" s="5">
        <v>1445214</v>
      </c>
      <c r="U122" s="18">
        <v>1530991</v>
      </c>
      <c r="V122" s="17">
        <v>1481310.05</v>
      </c>
      <c r="W122" s="24">
        <v>1735395.43</v>
      </c>
      <c r="X122" s="28">
        <v>1178149.81</v>
      </c>
    </row>
    <row r="123" spans="1:24" ht="12">
      <c r="A123">
        <v>108</v>
      </c>
      <c r="B123" s="1" t="s">
        <v>210</v>
      </c>
      <c r="C123" s="5">
        <v>565863</v>
      </c>
      <c r="D123" s="5">
        <v>564025</v>
      </c>
      <c r="E123" s="5">
        <v>606249</v>
      </c>
      <c r="F123" s="5">
        <v>629189</v>
      </c>
      <c r="G123" s="5">
        <v>552105</v>
      </c>
      <c r="H123" s="5">
        <v>553964</v>
      </c>
      <c r="I123" s="5">
        <v>567069</v>
      </c>
      <c r="J123" s="5">
        <v>620700</v>
      </c>
      <c r="K123" s="5">
        <v>660940</v>
      </c>
      <c r="L123" s="6">
        <v>706218</v>
      </c>
      <c r="M123" s="6">
        <v>634649.34</v>
      </c>
      <c r="N123" s="5">
        <v>712165</v>
      </c>
      <c r="O123" s="6">
        <v>946178.35</v>
      </c>
      <c r="P123" s="5">
        <v>1345868.2</v>
      </c>
      <c r="Q123" s="5">
        <v>846756</v>
      </c>
      <c r="R123" s="5">
        <v>1194442</v>
      </c>
      <c r="S123" s="5">
        <v>1061523</v>
      </c>
      <c r="T123" s="5">
        <v>973223</v>
      </c>
      <c r="U123" s="18">
        <v>1271353</v>
      </c>
      <c r="V123" s="17">
        <v>1340175.12</v>
      </c>
      <c r="W123" s="24">
        <v>1417325.24</v>
      </c>
      <c r="X123" s="28">
        <v>1547348.83</v>
      </c>
    </row>
    <row r="124" spans="1:24" ht="12">
      <c r="A124">
        <v>109</v>
      </c>
      <c r="B124" s="1" t="s">
        <v>211</v>
      </c>
      <c r="C124" s="5">
        <v>529882</v>
      </c>
      <c r="D124" s="5">
        <v>626273</v>
      </c>
      <c r="E124" s="5">
        <v>584696</v>
      </c>
      <c r="F124" s="5">
        <v>582366</v>
      </c>
      <c r="G124" s="5">
        <v>550571</v>
      </c>
      <c r="H124" s="5">
        <v>615009</v>
      </c>
      <c r="I124" s="5">
        <v>502906</v>
      </c>
      <c r="J124" s="5">
        <v>545153</v>
      </c>
      <c r="K124" s="5">
        <v>562065</v>
      </c>
      <c r="L124" s="6">
        <v>621657</v>
      </c>
      <c r="M124" s="6">
        <v>664492.32</v>
      </c>
      <c r="N124" s="5">
        <v>606602</v>
      </c>
      <c r="O124" s="6">
        <v>904553.17</v>
      </c>
      <c r="P124" s="5">
        <v>771886.61</v>
      </c>
      <c r="Q124" s="5">
        <v>820290</v>
      </c>
      <c r="R124" s="5">
        <v>842587</v>
      </c>
      <c r="S124" s="5">
        <v>822205</v>
      </c>
      <c r="T124" s="5">
        <v>709720</v>
      </c>
      <c r="U124" s="18">
        <v>923566</v>
      </c>
      <c r="V124" s="17">
        <v>971596.81</v>
      </c>
      <c r="W124" s="24">
        <v>1340344.59</v>
      </c>
      <c r="X124" s="28">
        <v>1377696.43</v>
      </c>
    </row>
    <row r="125" spans="1:24" ht="12">
      <c r="A125">
        <v>110</v>
      </c>
      <c r="B125" s="1" t="s">
        <v>212</v>
      </c>
      <c r="C125" s="5">
        <v>2794868</v>
      </c>
      <c r="D125" s="5">
        <v>3143898</v>
      </c>
      <c r="E125" s="5">
        <v>2610970</v>
      </c>
      <c r="F125" s="5">
        <v>2839341</v>
      </c>
      <c r="G125" s="5">
        <v>2598498</v>
      </c>
      <c r="H125" s="5">
        <v>2494018</v>
      </c>
      <c r="I125" s="5">
        <v>2432760</v>
      </c>
      <c r="J125" s="5">
        <v>2653185</v>
      </c>
      <c r="K125" s="5">
        <v>2730315</v>
      </c>
      <c r="L125" s="6">
        <v>2419773</v>
      </c>
      <c r="M125" s="6">
        <v>2293142.15</v>
      </c>
      <c r="N125" s="5">
        <v>2690829</v>
      </c>
      <c r="O125" s="6">
        <v>3423043.22</v>
      </c>
      <c r="P125" s="5">
        <v>4665400.69</v>
      </c>
      <c r="Q125" s="5">
        <v>4013777</v>
      </c>
      <c r="R125" s="5">
        <v>3945922</v>
      </c>
      <c r="S125" s="5">
        <v>3368804</v>
      </c>
      <c r="T125" s="5">
        <v>3297772</v>
      </c>
      <c r="U125" s="18">
        <v>3501510</v>
      </c>
      <c r="V125" s="17">
        <v>3539428.9</v>
      </c>
      <c r="W125" s="24">
        <v>3890571.08</v>
      </c>
      <c r="X125" s="28">
        <v>4332583.07</v>
      </c>
    </row>
    <row r="126" spans="1:24" ht="12">
      <c r="A126">
        <v>111</v>
      </c>
      <c r="B126" s="1" t="s">
        <v>213</v>
      </c>
      <c r="C126" s="5">
        <v>260771</v>
      </c>
      <c r="D126" s="5">
        <v>319085</v>
      </c>
      <c r="E126" s="5">
        <v>303786</v>
      </c>
      <c r="F126" s="5">
        <v>294441</v>
      </c>
      <c r="G126" s="5">
        <v>331308</v>
      </c>
      <c r="H126" s="5">
        <v>350116</v>
      </c>
      <c r="I126" s="5">
        <v>354759</v>
      </c>
      <c r="J126" s="5">
        <v>362087</v>
      </c>
      <c r="K126" s="5">
        <v>365926</v>
      </c>
      <c r="L126" s="6">
        <v>396682</v>
      </c>
      <c r="M126" s="6">
        <v>418624.11</v>
      </c>
      <c r="N126" s="5">
        <v>481841</v>
      </c>
      <c r="O126" s="6">
        <v>626623.54</v>
      </c>
      <c r="P126" s="5">
        <v>774686.55</v>
      </c>
      <c r="Q126" s="5">
        <v>571111</v>
      </c>
      <c r="R126" s="5">
        <v>583775</v>
      </c>
      <c r="S126" s="5">
        <v>543968</v>
      </c>
      <c r="T126" s="5">
        <v>575678</v>
      </c>
      <c r="U126" s="18">
        <v>544609</v>
      </c>
      <c r="V126" s="17">
        <v>1247647.18</v>
      </c>
      <c r="W126" s="24">
        <v>755816.44</v>
      </c>
      <c r="X126" s="28">
        <v>716099.2</v>
      </c>
    </row>
    <row r="127" spans="1:24" ht="12">
      <c r="A127">
        <v>112</v>
      </c>
      <c r="B127" s="1" t="s">
        <v>214</v>
      </c>
      <c r="C127" s="5">
        <v>793742</v>
      </c>
      <c r="D127" s="5">
        <v>765042</v>
      </c>
      <c r="E127" s="5">
        <v>909970</v>
      </c>
      <c r="F127" s="5">
        <v>665981</v>
      </c>
      <c r="G127" s="5">
        <v>651580</v>
      </c>
      <c r="H127" s="5">
        <v>748191</v>
      </c>
      <c r="I127" s="5">
        <v>889666</v>
      </c>
      <c r="J127" s="5">
        <v>732409</v>
      </c>
      <c r="K127" s="5">
        <v>822170</v>
      </c>
      <c r="L127" s="6">
        <v>906631</v>
      </c>
      <c r="M127" s="6">
        <v>863074.49</v>
      </c>
      <c r="N127" s="5">
        <v>1094190</v>
      </c>
      <c r="O127" s="6">
        <v>1376330.71</v>
      </c>
      <c r="P127" s="5">
        <v>1339168.75</v>
      </c>
      <c r="Q127" s="5">
        <v>1347432</v>
      </c>
      <c r="R127" s="5">
        <v>1368649</v>
      </c>
      <c r="S127" s="5">
        <v>1302901</v>
      </c>
      <c r="T127" s="5">
        <v>1326500</v>
      </c>
      <c r="U127" s="18">
        <v>1463814</v>
      </c>
      <c r="V127" s="17">
        <v>1761813.36</v>
      </c>
      <c r="W127" s="24">
        <v>2059360.7</v>
      </c>
      <c r="X127" s="28">
        <v>2115389.94</v>
      </c>
    </row>
    <row r="128" spans="1:24" ht="12">
      <c r="A128">
        <v>113</v>
      </c>
      <c r="B128" s="1" t="s">
        <v>215</v>
      </c>
      <c r="C128" s="5">
        <v>2038548</v>
      </c>
      <c r="D128" s="5">
        <v>1794266</v>
      </c>
      <c r="E128" s="5">
        <v>1892076</v>
      </c>
      <c r="F128" s="5">
        <v>1896581</v>
      </c>
      <c r="G128" s="5">
        <v>2118327</v>
      </c>
      <c r="H128" s="5">
        <v>3012060</v>
      </c>
      <c r="I128" s="5">
        <v>3158797</v>
      </c>
      <c r="J128" s="5">
        <v>2840568</v>
      </c>
      <c r="K128" s="5">
        <v>2876853</v>
      </c>
      <c r="L128" s="6">
        <v>2769231</v>
      </c>
      <c r="M128" s="6">
        <v>3006124.27</v>
      </c>
      <c r="N128" s="5">
        <v>3178435</v>
      </c>
      <c r="O128" s="6">
        <v>3193796.63</v>
      </c>
      <c r="P128" s="5">
        <v>3177945.15</v>
      </c>
      <c r="Q128" s="5">
        <v>3413328</v>
      </c>
      <c r="R128" s="5">
        <v>3077582</v>
      </c>
      <c r="S128" s="5">
        <v>3432422</v>
      </c>
      <c r="T128" s="5">
        <v>2836309</v>
      </c>
      <c r="U128" s="18">
        <v>3353159</v>
      </c>
      <c r="V128" s="17">
        <v>3340420.51</v>
      </c>
      <c r="W128" s="24">
        <v>3820948.86</v>
      </c>
      <c r="X128" s="28">
        <v>4166006.84</v>
      </c>
    </row>
    <row r="129" spans="1:24" ht="12">
      <c r="A129">
        <v>114</v>
      </c>
      <c r="B129" s="1" t="s">
        <v>216</v>
      </c>
      <c r="C129" s="5">
        <v>3476428</v>
      </c>
      <c r="D129" s="5">
        <v>3358961</v>
      </c>
      <c r="E129" s="5">
        <v>2520462</v>
      </c>
      <c r="F129" s="5">
        <v>2356624</v>
      </c>
      <c r="G129" s="5">
        <v>2789568</v>
      </c>
      <c r="H129" s="5">
        <v>4808447</v>
      </c>
      <c r="I129" s="5">
        <v>3281212</v>
      </c>
      <c r="J129" s="5">
        <v>4342521</v>
      </c>
      <c r="K129" s="5">
        <v>5429567</v>
      </c>
      <c r="L129" s="6">
        <v>5430819</v>
      </c>
      <c r="M129" s="6">
        <v>5483279.14</v>
      </c>
      <c r="N129" s="5">
        <v>5918850</v>
      </c>
      <c r="O129" s="6">
        <v>7309034.93</v>
      </c>
      <c r="P129" s="5">
        <v>10104377.62</v>
      </c>
      <c r="Q129" s="5">
        <v>9314260</v>
      </c>
      <c r="R129" s="5">
        <v>9566790</v>
      </c>
      <c r="S129" s="5">
        <v>9332201</v>
      </c>
      <c r="T129" s="5">
        <v>9258583</v>
      </c>
      <c r="U129" s="18">
        <v>10719219</v>
      </c>
      <c r="V129" s="17">
        <v>11551088.07</v>
      </c>
      <c r="W129" s="24">
        <v>13092038.37</v>
      </c>
      <c r="X129" s="28">
        <v>12904307.7</v>
      </c>
    </row>
    <row r="130" spans="1:24" ht="12">
      <c r="A130">
        <v>115</v>
      </c>
      <c r="B130" s="1" t="s">
        <v>217</v>
      </c>
      <c r="C130" s="5">
        <v>1034705</v>
      </c>
      <c r="D130" s="5">
        <v>1035256</v>
      </c>
      <c r="E130" s="5">
        <v>1034723</v>
      </c>
      <c r="F130" s="5">
        <v>1011988</v>
      </c>
      <c r="G130" s="5">
        <v>1069773</v>
      </c>
      <c r="H130" s="5">
        <v>1080327</v>
      </c>
      <c r="I130" s="5">
        <v>1193368</v>
      </c>
      <c r="J130" s="5">
        <v>1188421</v>
      </c>
      <c r="K130" s="5">
        <v>1162243</v>
      </c>
      <c r="L130" s="6">
        <v>1234630</v>
      </c>
      <c r="M130" s="6">
        <v>1318521.31</v>
      </c>
      <c r="N130" s="5">
        <v>1494991</v>
      </c>
      <c r="O130" s="6">
        <v>1506974.9</v>
      </c>
      <c r="P130" s="5">
        <v>1756452.8</v>
      </c>
      <c r="Q130" s="5">
        <v>1705985</v>
      </c>
      <c r="R130" s="5">
        <v>1821316</v>
      </c>
      <c r="S130" s="5">
        <v>1723950</v>
      </c>
      <c r="T130" s="5">
        <v>2114355</v>
      </c>
      <c r="U130" s="18">
        <v>1915622</v>
      </c>
      <c r="V130" s="17">
        <v>2286638.56</v>
      </c>
      <c r="W130" s="24">
        <v>2282844.26</v>
      </c>
      <c r="X130" s="28">
        <v>2300244.52</v>
      </c>
    </row>
    <row r="131" spans="1:24" ht="12">
      <c r="A131">
        <v>116</v>
      </c>
      <c r="B131" s="1" t="s">
        <v>218</v>
      </c>
      <c r="C131" s="5">
        <v>187942</v>
      </c>
      <c r="D131" s="5">
        <v>185835</v>
      </c>
      <c r="E131" s="5">
        <v>224601</v>
      </c>
      <c r="F131" s="5">
        <v>203464</v>
      </c>
      <c r="G131" s="5">
        <v>271369</v>
      </c>
      <c r="H131" s="5">
        <v>178314</v>
      </c>
      <c r="I131" s="5">
        <v>268477</v>
      </c>
      <c r="J131" s="5">
        <v>202941</v>
      </c>
      <c r="K131" s="5">
        <v>194525</v>
      </c>
      <c r="L131" s="6">
        <v>206890</v>
      </c>
      <c r="M131" s="6">
        <v>227328.27</v>
      </c>
      <c r="N131" s="5">
        <v>246890</v>
      </c>
      <c r="O131" s="6">
        <v>401976.14</v>
      </c>
      <c r="P131" s="5">
        <v>461347.58</v>
      </c>
      <c r="Q131" s="5">
        <v>506763</v>
      </c>
      <c r="R131" s="5">
        <v>325829</v>
      </c>
      <c r="S131" s="5">
        <v>254099</v>
      </c>
      <c r="T131" s="5">
        <v>241896</v>
      </c>
      <c r="U131" s="18">
        <v>276074</v>
      </c>
      <c r="V131" s="17">
        <v>314484.64</v>
      </c>
      <c r="W131" s="24">
        <v>349374.7</v>
      </c>
      <c r="X131" s="28">
        <v>241990.52</v>
      </c>
    </row>
    <row r="132" spans="1:24" ht="12">
      <c r="A132">
        <v>117</v>
      </c>
      <c r="B132" s="1" t="s">
        <v>135</v>
      </c>
      <c r="C132" s="5">
        <v>340130</v>
      </c>
      <c r="D132" s="5">
        <v>343205</v>
      </c>
      <c r="E132" s="5">
        <v>305945</v>
      </c>
      <c r="F132" s="5">
        <v>283570</v>
      </c>
      <c r="G132" s="5">
        <v>291426</v>
      </c>
      <c r="H132" s="5">
        <v>311976</v>
      </c>
      <c r="I132" s="5">
        <v>313170</v>
      </c>
      <c r="J132" s="5">
        <v>286764</v>
      </c>
      <c r="K132" s="5">
        <v>293334</v>
      </c>
      <c r="L132" s="6">
        <v>314097</v>
      </c>
      <c r="M132" s="6">
        <v>344212.56</v>
      </c>
      <c r="N132" s="5">
        <v>355730</v>
      </c>
      <c r="O132" s="6">
        <v>407353.74</v>
      </c>
      <c r="P132" s="5">
        <v>409935.31</v>
      </c>
      <c r="Q132" s="5">
        <v>434042</v>
      </c>
      <c r="R132" s="5">
        <v>425391</v>
      </c>
      <c r="S132" s="5">
        <v>457204</v>
      </c>
      <c r="T132" s="5">
        <v>446052</v>
      </c>
      <c r="U132" s="18">
        <v>539768</v>
      </c>
      <c r="V132" s="17">
        <v>507566.16</v>
      </c>
      <c r="W132" s="24">
        <v>558304.52</v>
      </c>
      <c r="X132" s="28">
        <v>506395.51</v>
      </c>
    </row>
    <row r="133" spans="1:24" ht="12">
      <c r="A133">
        <v>118</v>
      </c>
      <c r="B133" s="1" t="s">
        <v>136</v>
      </c>
      <c r="C133" s="5">
        <v>1432755</v>
      </c>
      <c r="D133" s="5">
        <v>1508960</v>
      </c>
      <c r="E133" s="5">
        <v>1726824</v>
      </c>
      <c r="F133" s="5">
        <v>1799524</v>
      </c>
      <c r="G133" s="5">
        <v>1438374</v>
      </c>
      <c r="H133" s="5">
        <v>1485676</v>
      </c>
      <c r="I133" s="5">
        <v>2962012</v>
      </c>
      <c r="J133" s="5">
        <v>1326368</v>
      </c>
      <c r="K133" s="5">
        <v>1468378</v>
      </c>
      <c r="L133" s="6">
        <v>1684658</v>
      </c>
      <c r="M133" s="6">
        <v>1822142.58</v>
      </c>
      <c r="N133" s="5">
        <v>2039100</v>
      </c>
      <c r="O133" s="6">
        <v>2352725.64</v>
      </c>
      <c r="P133" s="5">
        <v>2877355.13</v>
      </c>
      <c r="Q133" s="5">
        <v>2829581</v>
      </c>
      <c r="R133" s="5">
        <v>2527172</v>
      </c>
      <c r="S133" s="5">
        <v>2375277</v>
      </c>
      <c r="T133" s="5">
        <v>2408043</v>
      </c>
      <c r="U133" s="18">
        <v>2532681</v>
      </c>
      <c r="V133" s="17">
        <v>2837662.94</v>
      </c>
      <c r="W133" s="24">
        <v>3159271.14</v>
      </c>
      <c r="X133" s="28">
        <v>3399148.04</v>
      </c>
    </row>
    <row r="134" spans="1:24" ht="12">
      <c r="A134">
        <v>119</v>
      </c>
      <c r="B134" s="1" t="s">
        <v>219</v>
      </c>
      <c r="C134" s="5">
        <v>467729</v>
      </c>
      <c r="D134" s="5">
        <v>476766</v>
      </c>
      <c r="E134" s="5">
        <v>530739</v>
      </c>
      <c r="F134" s="5">
        <v>576886</v>
      </c>
      <c r="G134" s="5">
        <v>523606</v>
      </c>
      <c r="H134" s="5">
        <v>527667</v>
      </c>
      <c r="I134" s="5">
        <v>559753</v>
      </c>
      <c r="J134" s="5">
        <v>541142</v>
      </c>
      <c r="K134" s="5">
        <v>629704</v>
      </c>
      <c r="L134" s="6">
        <v>705909</v>
      </c>
      <c r="M134" s="6">
        <v>821114.72</v>
      </c>
      <c r="N134" s="5">
        <v>845866</v>
      </c>
      <c r="O134" s="6">
        <v>1005930.93</v>
      </c>
      <c r="P134" s="5">
        <v>1132192.78</v>
      </c>
      <c r="Q134" s="5">
        <v>930004</v>
      </c>
      <c r="R134" s="5">
        <v>842224</v>
      </c>
      <c r="S134" s="5">
        <v>980876</v>
      </c>
      <c r="T134" s="5">
        <v>871484</v>
      </c>
      <c r="U134" s="18">
        <v>1088547</v>
      </c>
      <c r="V134" s="17">
        <v>1173763.87</v>
      </c>
      <c r="W134" s="24">
        <v>1059539.3</v>
      </c>
      <c r="X134" s="28">
        <v>1168707.18</v>
      </c>
    </row>
    <row r="135" spans="1:24" ht="12">
      <c r="A135">
        <v>120</v>
      </c>
      <c r="B135" s="1" t="s">
        <v>220</v>
      </c>
      <c r="C135" s="5">
        <v>1246448</v>
      </c>
      <c r="D135" s="5">
        <v>1228061</v>
      </c>
      <c r="E135" s="5">
        <v>1347628</v>
      </c>
      <c r="F135" s="5">
        <v>1383663</v>
      </c>
      <c r="G135" s="5">
        <v>1433808</v>
      </c>
      <c r="H135" s="5">
        <v>1278102</v>
      </c>
      <c r="I135" s="5">
        <v>1371705</v>
      </c>
      <c r="J135" s="5">
        <v>1159476</v>
      </c>
      <c r="K135" s="5">
        <v>1327459</v>
      </c>
      <c r="L135" s="6">
        <v>1518006</v>
      </c>
      <c r="M135" s="6">
        <v>1767460.37</v>
      </c>
      <c r="N135" s="5">
        <v>1740757</v>
      </c>
      <c r="O135" s="6">
        <v>2007313.52</v>
      </c>
      <c r="P135" s="5">
        <v>2265258.89</v>
      </c>
      <c r="Q135" s="5">
        <v>2364067</v>
      </c>
      <c r="R135" s="5">
        <v>2589293</v>
      </c>
      <c r="S135" s="5">
        <v>2173148</v>
      </c>
      <c r="T135" s="5">
        <v>2170904</v>
      </c>
      <c r="U135" s="18">
        <v>2564140</v>
      </c>
      <c r="V135" s="17">
        <v>2808437.37</v>
      </c>
      <c r="W135" s="24">
        <v>2892565.06</v>
      </c>
      <c r="X135" s="28">
        <v>3894048.75</v>
      </c>
    </row>
    <row r="136" spans="1:24" ht="12">
      <c r="A136">
        <v>121</v>
      </c>
      <c r="B136" s="1" t="s">
        <v>221</v>
      </c>
      <c r="C136" s="5">
        <v>1152381</v>
      </c>
      <c r="D136" s="5">
        <v>1251248</v>
      </c>
      <c r="E136" s="5">
        <v>1191103</v>
      </c>
      <c r="F136" s="5">
        <v>1262064</v>
      </c>
      <c r="G136" s="5">
        <v>1227756</v>
      </c>
      <c r="H136" s="5">
        <v>1267988</v>
      </c>
      <c r="I136" s="5">
        <v>1217095</v>
      </c>
      <c r="J136" s="5">
        <v>1255194</v>
      </c>
      <c r="K136" s="5">
        <v>1189698</v>
      </c>
      <c r="L136" s="6">
        <v>1389419</v>
      </c>
      <c r="M136" s="6">
        <v>1491810.01</v>
      </c>
      <c r="N136" s="5">
        <v>1743990</v>
      </c>
      <c r="O136" s="6">
        <v>1642200.3</v>
      </c>
      <c r="P136" s="5">
        <v>1795132.03</v>
      </c>
      <c r="Q136" s="5">
        <v>2072511</v>
      </c>
      <c r="R136" s="5">
        <v>2238842</v>
      </c>
      <c r="S136" s="5">
        <v>2488598</v>
      </c>
      <c r="T136" s="5">
        <v>2772978</v>
      </c>
      <c r="U136" s="18">
        <v>2574023</v>
      </c>
      <c r="V136" s="17">
        <v>2601767.05</v>
      </c>
      <c r="W136" s="24">
        <v>2754551.39</v>
      </c>
      <c r="X136" s="28">
        <v>2832277.69</v>
      </c>
    </row>
    <row r="137" spans="1:24" ht="12">
      <c r="A137">
        <v>122</v>
      </c>
      <c r="B137" s="1" t="s">
        <v>222</v>
      </c>
      <c r="C137" s="5">
        <v>1170244</v>
      </c>
      <c r="D137" s="5">
        <v>1116434</v>
      </c>
      <c r="E137" s="5">
        <v>1236858</v>
      </c>
      <c r="F137" s="5">
        <v>1257303</v>
      </c>
      <c r="G137" s="5">
        <v>905157</v>
      </c>
      <c r="H137" s="5">
        <v>1251137</v>
      </c>
      <c r="I137" s="5">
        <v>1429273</v>
      </c>
      <c r="J137" s="5">
        <v>1297078</v>
      </c>
      <c r="K137" s="5">
        <v>1405665</v>
      </c>
      <c r="L137" s="6">
        <v>1337230</v>
      </c>
      <c r="M137" s="6">
        <v>1588658.22</v>
      </c>
      <c r="N137" s="5">
        <v>1738574</v>
      </c>
      <c r="O137" s="6">
        <v>1897190.52</v>
      </c>
      <c r="P137" s="5">
        <v>2207352.22</v>
      </c>
      <c r="Q137" s="5">
        <v>2171965</v>
      </c>
      <c r="R137" s="5">
        <v>1834453</v>
      </c>
      <c r="S137" s="5">
        <v>1727301</v>
      </c>
      <c r="T137" s="5">
        <v>1723698</v>
      </c>
      <c r="U137" s="18">
        <v>1749407</v>
      </c>
      <c r="V137" s="17">
        <v>1920197.31</v>
      </c>
      <c r="W137" s="24">
        <v>2124455.98</v>
      </c>
      <c r="X137" s="28">
        <v>2165778.43</v>
      </c>
    </row>
    <row r="138" spans="1:24" ht="12">
      <c r="A138">
        <v>123</v>
      </c>
      <c r="B138" s="1" t="s">
        <v>223</v>
      </c>
      <c r="C138" s="5">
        <v>494002</v>
      </c>
      <c r="D138" s="5">
        <v>510541</v>
      </c>
      <c r="E138" s="5">
        <v>568502</v>
      </c>
      <c r="F138" s="5">
        <v>609579</v>
      </c>
      <c r="G138" s="5">
        <v>602229</v>
      </c>
      <c r="H138" s="5">
        <v>700230</v>
      </c>
      <c r="I138" s="5">
        <v>765842</v>
      </c>
      <c r="J138" s="5">
        <v>768965</v>
      </c>
      <c r="K138" s="5">
        <v>828299</v>
      </c>
      <c r="L138" s="6">
        <v>875660</v>
      </c>
      <c r="M138" s="6">
        <v>944450.01</v>
      </c>
      <c r="N138" s="5">
        <v>980484</v>
      </c>
      <c r="O138" s="6">
        <v>1105086.52</v>
      </c>
      <c r="P138" s="5">
        <v>1183148.05</v>
      </c>
      <c r="Q138" s="5">
        <v>1133544</v>
      </c>
      <c r="R138" s="5">
        <v>1163245</v>
      </c>
      <c r="S138" s="5">
        <v>1202487</v>
      </c>
      <c r="T138" s="5">
        <v>1279211</v>
      </c>
      <c r="U138" s="18">
        <v>1467647</v>
      </c>
      <c r="V138" s="17">
        <v>1668778.95</v>
      </c>
      <c r="W138" s="24">
        <v>1842364.71</v>
      </c>
      <c r="X138" s="28">
        <v>1886543.73</v>
      </c>
    </row>
    <row r="139" spans="1:24" ht="12">
      <c r="A139">
        <v>124</v>
      </c>
      <c r="B139" s="1" t="s">
        <v>224</v>
      </c>
      <c r="C139" s="5">
        <v>893812</v>
      </c>
      <c r="D139" s="5">
        <v>927277</v>
      </c>
      <c r="E139" s="5">
        <v>1075220</v>
      </c>
      <c r="F139" s="5">
        <v>1143040</v>
      </c>
      <c r="G139" s="5">
        <v>1083564</v>
      </c>
      <c r="H139" s="5">
        <v>1137040</v>
      </c>
      <c r="I139" s="5">
        <v>1113892</v>
      </c>
      <c r="J139" s="5">
        <v>1323567</v>
      </c>
      <c r="K139" s="5">
        <v>1213181</v>
      </c>
      <c r="L139" s="6">
        <v>1295243</v>
      </c>
      <c r="M139" s="6">
        <v>1410602.7</v>
      </c>
      <c r="N139" s="5">
        <v>1692740</v>
      </c>
      <c r="O139" s="6">
        <v>1992847.14</v>
      </c>
      <c r="P139" s="5">
        <v>2157531.28</v>
      </c>
      <c r="Q139" s="5">
        <v>1996084</v>
      </c>
      <c r="R139" s="5">
        <v>2143441</v>
      </c>
      <c r="S139" s="5">
        <v>2018236</v>
      </c>
      <c r="T139" s="5">
        <v>2120633</v>
      </c>
      <c r="U139" s="18">
        <v>2479310</v>
      </c>
      <c r="V139" s="17">
        <v>2604827.45</v>
      </c>
      <c r="W139" s="24">
        <v>2958457.09</v>
      </c>
      <c r="X139" s="28">
        <v>3454804.19</v>
      </c>
    </row>
    <row r="140" spans="1:24" ht="12">
      <c r="A140">
        <v>125</v>
      </c>
      <c r="B140" s="1" t="s">
        <v>225</v>
      </c>
      <c r="C140" s="5">
        <v>1143230</v>
      </c>
      <c r="D140" s="5">
        <v>1296597</v>
      </c>
      <c r="E140" s="5">
        <v>1103959</v>
      </c>
      <c r="F140" s="5">
        <v>1040976</v>
      </c>
      <c r="G140" s="5">
        <v>980028</v>
      </c>
      <c r="H140" s="5">
        <v>998180</v>
      </c>
      <c r="I140" s="5">
        <v>1115979</v>
      </c>
      <c r="J140" s="5">
        <v>1021766</v>
      </c>
      <c r="K140" s="5">
        <v>1077297</v>
      </c>
      <c r="L140" s="6">
        <v>966092</v>
      </c>
      <c r="M140" s="6">
        <v>1185704.37</v>
      </c>
      <c r="N140" s="5">
        <v>1416554</v>
      </c>
      <c r="O140" s="6">
        <v>1518575.83</v>
      </c>
      <c r="P140" s="5">
        <v>1740416.6</v>
      </c>
      <c r="Q140" s="5">
        <v>1700234</v>
      </c>
      <c r="R140" s="5">
        <v>1529785</v>
      </c>
      <c r="S140" s="5">
        <v>1425769</v>
      </c>
      <c r="T140" s="5">
        <v>1378871</v>
      </c>
      <c r="U140" s="18">
        <v>1443604</v>
      </c>
      <c r="V140" s="17">
        <v>1342369.82</v>
      </c>
      <c r="W140" s="24">
        <v>1445264.1</v>
      </c>
      <c r="X140" s="28">
        <v>1704492.44</v>
      </c>
    </row>
    <row r="141" spans="1:24" ht="12">
      <c r="A141">
        <v>126</v>
      </c>
      <c r="B141" s="1" t="s">
        <v>226</v>
      </c>
      <c r="C141" s="5">
        <v>851071</v>
      </c>
      <c r="D141" s="5">
        <v>774180</v>
      </c>
      <c r="E141" s="5">
        <v>826555</v>
      </c>
      <c r="F141" s="5">
        <v>750342</v>
      </c>
      <c r="G141" s="5">
        <v>862503</v>
      </c>
      <c r="H141" s="5">
        <v>857168</v>
      </c>
      <c r="I141" s="5">
        <v>1037032</v>
      </c>
      <c r="J141" s="5">
        <v>1063433</v>
      </c>
      <c r="K141" s="5">
        <v>1144071</v>
      </c>
      <c r="L141" s="6">
        <v>1340847</v>
      </c>
      <c r="M141" s="6">
        <v>1394205.48</v>
      </c>
      <c r="N141" s="5">
        <v>1811001</v>
      </c>
      <c r="O141" s="6">
        <v>1765177.96</v>
      </c>
      <c r="P141" s="5">
        <v>2103714.9</v>
      </c>
      <c r="Q141" s="5">
        <v>2471489</v>
      </c>
      <c r="R141" s="5">
        <v>2853469</v>
      </c>
      <c r="S141" s="5">
        <v>2244272</v>
      </c>
      <c r="T141" s="5">
        <v>2438345</v>
      </c>
      <c r="U141" s="18">
        <v>2424938</v>
      </c>
      <c r="V141" s="17">
        <v>3788713.3</v>
      </c>
      <c r="W141" s="24">
        <v>4116676.33</v>
      </c>
      <c r="X141" s="28">
        <v>4441421.08</v>
      </c>
    </row>
    <row r="142" spans="1:24" ht="12">
      <c r="A142">
        <v>127</v>
      </c>
      <c r="B142" s="1" t="s">
        <v>227</v>
      </c>
      <c r="C142" s="5">
        <v>1197007</v>
      </c>
      <c r="D142" s="5">
        <v>1076209</v>
      </c>
      <c r="E142" s="5">
        <v>905658</v>
      </c>
      <c r="F142" s="5">
        <v>1247880</v>
      </c>
      <c r="G142" s="5">
        <v>1317082</v>
      </c>
      <c r="H142" s="5">
        <v>1577383</v>
      </c>
      <c r="I142" s="5">
        <v>1669676</v>
      </c>
      <c r="J142" s="5">
        <v>1547529</v>
      </c>
      <c r="K142" s="5">
        <v>2249337</v>
      </c>
      <c r="L142" s="6">
        <v>1982475</v>
      </c>
      <c r="M142" s="6">
        <v>2092657.5</v>
      </c>
      <c r="N142" s="5">
        <v>2435766</v>
      </c>
      <c r="O142" s="6">
        <v>2750384.79</v>
      </c>
      <c r="P142" s="5">
        <v>3101946.33</v>
      </c>
      <c r="Q142" s="5">
        <v>3260572</v>
      </c>
      <c r="R142" s="5">
        <v>3330072</v>
      </c>
      <c r="S142" s="5">
        <v>3429839</v>
      </c>
      <c r="T142" s="5">
        <v>3428594</v>
      </c>
      <c r="U142" s="18">
        <v>4035727</v>
      </c>
      <c r="V142" s="17">
        <v>4307140.76</v>
      </c>
      <c r="W142" s="24">
        <v>4709174.77</v>
      </c>
      <c r="X142" s="28">
        <v>6011570.29</v>
      </c>
    </row>
    <row r="143" spans="1:24" ht="12">
      <c r="A143">
        <v>128</v>
      </c>
      <c r="B143" s="1" t="s">
        <v>228</v>
      </c>
      <c r="C143" s="5">
        <v>688826</v>
      </c>
      <c r="D143" s="5">
        <v>548815</v>
      </c>
      <c r="E143" s="5">
        <v>546157</v>
      </c>
      <c r="F143" s="5">
        <v>390386</v>
      </c>
      <c r="G143" s="5">
        <v>338091</v>
      </c>
      <c r="H143" s="5">
        <v>318491</v>
      </c>
      <c r="I143" s="5">
        <v>359356</v>
      </c>
      <c r="J143" s="5">
        <v>362126</v>
      </c>
      <c r="K143" s="5">
        <v>381406</v>
      </c>
      <c r="L143" s="6">
        <v>415141</v>
      </c>
      <c r="M143" s="6">
        <v>401778.3</v>
      </c>
      <c r="N143" s="5">
        <v>498116</v>
      </c>
      <c r="O143" s="6">
        <v>530985</v>
      </c>
      <c r="P143" s="5">
        <v>595739</v>
      </c>
      <c r="Q143" s="5">
        <v>1148764</v>
      </c>
      <c r="R143" s="5">
        <v>570303</v>
      </c>
      <c r="S143" s="5">
        <v>476631</v>
      </c>
      <c r="T143" s="5">
        <v>499212</v>
      </c>
      <c r="U143" s="18">
        <v>512127</v>
      </c>
      <c r="V143" s="17">
        <v>625998.12</v>
      </c>
      <c r="W143" s="24">
        <v>606929.75</v>
      </c>
      <c r="X143" s="28">
        <v>642952.58</v>
      </c>
    </row>
    <row r="144" spans="1:24" ht="12">
      <c r="A144">
        <v>129</v>
      </c>
      <c r="B144" s="1" t="s">
        <v>229</v>
      </c>
      <c r="C144" s="5">
        <v>667148</v>
      </c>
      <c r="D144" s="5">
        <v>732737</v>
      </c>
      <c r="E144" s="5">
        <v>854963</v>
      </c>
      <c r="F144" s="5">
        <v>704036</v>
      </c>
      <c r="G144" s="5">
        <v>734652</v>
      </c>
      <c r="H144" s="5">
        <v>776104</v>
      </c>
      <c r="I144" s="5">
        <v>718912</v>
      </c>
      <c r="J144" s="5">
        <v>723481</v>
      </c>
      <c r="K144" s="5">
        <v>786344</v>
      </c>
      <c r="L144" s="6">
        <v>815252</v>
      </c>
      <c r="M144" s="6">
        <v>746792.64</v>
      </c>
      <c r="N144" s="5">
        <v>806242</v>
      </c>
      <c r="O144" s="6">
        <v>907521.37</v>
      </c>
      <c r="P144" s="5">
        <v>1124348.03</v>
      </c>
      <c r="Q144" s="5">
        <v>973513</v>
      </c>
      <c r="R144" s="5">
        <v>932289</v>
      </c>
      <c r="S144" s="5">
        <v>966555</v>
      </c>
      <c r="T144" s="5">
        <v>938260</v>
      </c>
      <c r="U144" s="18">
        <v>895492</v>
      </c>
      <c r="V144" s="17">
        <v>1010301.24</v>
      </c>
      <c r="W144" s="24">
        <v>829119.99</v>
      </c>
      <c r="X144" s="28">
        <v>1111193.75</v>
      </c>
    </row>
    <row r="145" spans="1:24" ht="12">
      <c r="A145">
        <v>130</v>
      </c>
      <c r="B145" s="1" t="s">
        <v>230</v>
      </c>
      <c r="C145" s="5">
        <v>1685171</v>
      </c>
      <c r="D145" s="5">
        <v>1730715</v>
      </c>
      <c r="E145" s="5">
        <v>1769124</v>
      </c>
      <c r="F145" s="5">
        <v>1555124</v>
      </c>
      <c r="G145" s="5">
        <v>1863288</v>
      </c>
      <c r="H145" s="5">
        <v>1871204</v>
      </c>
      <c r="I145" s="5">
        <v>2024076</v>
      </c>
      <c r="J145" s="5">
        <v>2079937</v>
      </c>
      <c r="K145" s="5">
        <v>2064039</v>
      </c>
      <c r="L145" s="6">
        <v>2298270</v>
      </c>
      <c r="M145" s="6">
        <v>2396160.94</v>
      </c>
      <c r="N145" s="5">
        <v>2503967</v>
      </c>
      <c r="O145" s="6">
        <v>2635245.73</v>
      </c>
      <c r="P145" s="5">
        <v>3270848.46</v>
      </c>
      <c r="Q145" s="5">
        <v>3317546</v>
      </c>
      <c r="R145" s="5">
        <v>3184323</v>
      </c>
      <c r="S145" s="5">
        <v>3072170</v>
      </c>
      <c r="T145" s="5">
        <v>3184997</v>
      </c>
      <c r="U145" s="18">
        <v>3481845</v>
      </c>
      <c r="V145" s="17">
        <v>3359477.26</v>
      </c>
      <c r="W145" s="24">
        <v>4211745.7</v>
      </c>
      <c r="X145" s="28">
        <v>4398824.2</v>
      </c>
    </row>
    <row r="146" spans="1:24" ht="12">
      <c r="A146">
        <v>131</v>
      </c>
      <c r="B146" s="1" t="s">
        <v>231</v>
      </c>
      <c r="C146" s="5">
        <v>698672</v>
      </c>
      <c r="D146" s="5">
        <v>963248</v>
      </c>
      <c r="E146" s="5">
        <v>781524</v>
      </c>
      <c r="F146" s="5">
        <v>857811</v>
      </c>
      <c r="G146" s="5">
        <v>918163</v>
      </c>
      <c r="H146" s="5">
        <v>764062</v>
      </c>
      <c r="I146" s="5">
        <v>910549</v>
      </c>
      <c r="J146" s="5">
        <v>888721</v>
      </c>
      <c r="K146" s="5">
        <v>832818</v>
      </c>
      <c r="L146" s="6">
        <v>821045</v>
      </c>
      <c r="M146" s="6">
        <v>933430.62</v>
      </c>
      <c r="N146" s="5">
        <v>1104659</v>
      </c>
      <c r="O146" s="6">
        <v>964430.92</v>
      </c>
      <c r="P146" s="5">
        <v>1075019.24</v>
      </c>
      <c r="Q146" s="5">
        <v>1219845</v>
      </c>
      <c r="R146" s="5">
        <v>1107787</v>
      </c>
      <c r="S146" s="5">
        <v>1106043</v>
      </c>
      <c r="T146" s="5">
        <v>967181</v>
      </c>
      <c r="U146" s="18">
        <v>1130576</v>
      </c>
      <c r="V146" s="17">
        <v>867088.03</v>
      </c>
      <c r="W146" s="24">
        <v>2318960.41</v>
      </c>
      <c r="X146" s="28">
        <v>1671955.67</v>
      </c>
    </row>
    <row r="147" spans="1:24" ht="12">
      <c r="A147">
        <v>132</v>
      </c>
      <c r="B147" s="1" t="s">
        <v>30</v>
      </c>
      <c r="C147" s="5">
        <v>2028687</v>
      </c>
      <c r="D147" s="5">
        <v>1982908</v>
      </c>
      <c r="E147" s="5">
        <v>1885162</v>
      </c>
      <c r="F147" s="5">
        <v>1766077</v>
      </c>
      <c r="G147" s="5">
        <v>1663746</v>
      </c>
      <c r="H147" s="5">
        <v>1482655</v>
      </c>
      <c r="I147" s="5">
        <v>1916094</v>
      </c>
      <c r="J147" s="5">
        <v>1794237</v>
      </c>
      <c r="K147" s="5">
        <v>1625272</v>
      </c>
      <c r="L147" s="6">
        <v>1854362</v>
      </c>
      <c r="M147" s="6">
        <v>2160753.95</v>
      </c>
      <c r="N147" s="5">
        <v>2450849</v>
      </c>
      <c r="O147" s="6">
        <v>2410357.2</v>
      </c>
      <c r="P147" s="5">
        <v>3167061.04</v>
      </c>
      <c r="Q147" s="5">
        <v>3199490</v>
      </c>
      <c r="R147" s="5">
        <v>3108750</v>
      </c>
      <c r="S147" s="5">
        <v>2808971</v>
      </c>
      <c r="T147" s="5">
        <v>2918929</v>
      </c>
      <c r="U147" s="18">
        <v>3102651</v>
      </c>
      <c r="V147" s="17">
        <v>3317148.58</v>
      </c>
      <c r="W147" s="24">
        <v>3284964.04</v>
      </c>
      <c r="X147" s="28">
        <v>3881579.37</v>
      </c>
    </row>
    <row r="148" spans="1:24" ht="12">
      <c r="A148">
        <v>133</v>
      </c>
      <c r="B148" s="1" t="s">
        <v>31</v>
      </c>
      <c r="C148" s="5">
        <v>704571</v>
      </c>
      <c r="D148" s="5">
        <v>686346</v>
      </c>
      <c r="E148" s="5">
        <v>826880</v>
      </c>
      <c r="F148" s="5">
        <v>747518</v>
      </c>
      <c r="G148" s="5">
        <v>692814</v>
      </c>
      <c r="H148" s="5">
        <v>616739</v>
      </c>
      <c r="I148" s="5">
        <v>685739</v>
      </c>
      <c r="J148" s="5">
        <v>595211</v>
      </c>
      <c r="K148" s="5">
        <v>583479</v>
      </c>
      <c r="L148" s="6">
        <v>654833</v>
      </c>
      <c r="M148" s="6">
        <v>748546.34</v>
      </c>
      <c r="N148" s="5">
        <v>859658</v>
      </c>
      <c r="O148" s="6">
        <v>1006953.38</v>
      </c>
      <c r="P148" s="5">
        <v>1136885.04</v>
      </c>
      <c r="Q148" s="5">
        <v>1130490</v>
      </c>
      <c r="R148" s="5">
        <v>1007320</v>
      </c>
      <c r="S148" s="5">
        <v>861496</v>
      </c>
      <c r="T148" s="5">
        <v>836103</v>
      </c>
      <c r="U148" s="18">
        <v>856476</v>
      </c>
      <c r="V148" s="17">
        <v>1044192.18</v>
      </c>
      <c r="W148" s="24">
        <v>1123751.97</v>
      </c>
      <c r="X148" s="28">
        <v>1287246.27</v>
      </c>
    </row>
    <row r="149" spans="1:24" ht="12">
      <c r="A149">
        <v>134</v>
      </c>
      <c r="B149" s="1" t="s">
        <v>32</v>
      </c>
      <c r="C149" s="5">
        <v>2308894</v>
      </c>
      <c r="D149" s="5">
        <v>2803367</v>
      </c>
      <c r="E149" s="5">
        <v>2505398</v>
      </c>
      <c r="F149" s="5">
        <v>2375319</v>
      </c>
      <c r="G149" s="5">
        <v>2545551</v>
      </c>
      <c r="H149" s="5">
        <v>2901824</v>
      </c>
      <c r="I149" s="5">
        <v>2865989</v>
      </c>
      <c r="J149" s="5">
        <v>2432053</v>
      </c>
      <c r="K149" s="5">
        <v>2572077</v>
      </c>
      <c r="L149" s="6">
        <v>2904919</v>
      </c>
      <c r="M149" s="6">
        <v>3356870.69</v>
      </c>
      <c r="N149" s="5">
        <v>3240913</v>
      </c>
      <c r="O149" s="6">
        <v>3906917.11</v>
      </c>
      <c r="P149" s="5">
        <v>4380807.31</v>
      </c>
      <c r="Q149" s="5">
        <v>4071915</v>
      </c>
      <c r="R149" s="5">
        <v>4292514</v>
      </c>
      <c r="S149" s="5">
        <v>3629586</v>
      </c>
      <c r="T149" s="5">
        <v>3784289</v>
      </c>
      <c r="U149" s="18">
        <v>4002056</v>
      </c>
      <c r="V149" s="17">
        <v>3806943.65</v>
      </c>
      <c r="W149" s="24">
        <v>4260002.02</v>
      </c>
      <c r="X149" s="28">
        <v>5702912.85</v>
      </c>
    </row>
    <row r="150" spans="1:24" ht="12">
      <c r="A150">
        <v>135</v>
      </c>
      <c r="B150" s="1" t="s">
        <v>33</v>
      </c>
      <c r="C150" s="5">
        <v>607084</v>
      </c>
      <c r="D150" s="5">
        <v>710845</v>
      </c>
      <c r="E150" s="5">
        <v>717704</v>
      </c>
      <c r="F150" s="5">
        <v>732592</v>
      </c>
      <c r="G150" s="5">
        <v>856703</v>
      </c>
      <c r="H150" s="5">
        <v>843738</v>
      </c>
      <c r="I150" s="5">
        <v>983289</v>
      </c>
      <c r="J150" s="5">
        <v>1039610</v>
      </c>
      <c r="K150" s="5">
        <v>1087919</v>
      </c>
      <c r="L150" s="6">
        <v>1144225</v>
      </c>
      <c r="M150" s="6">
        <v>1287279.94</v>
      </c>
      <c r="N150" s="5">
        <v>1387796</v>
      </c>
      <c r="O150" s="6">
        <v>1395891.44</v>
      </c>
      <c r="P150" s="5">
        <v>1650683.07</v>
      </c>
      <c r="Q150" s="5">
        <v>1999619</v>
      </c>
      <c r="R150" s="5">
        <v>1838315</v>
      </c>
      <c r="S150" s="5">
        <v>1887780</v>
      </c>
      <c r="T150" s="5">
        <v>1876130</v>
      </c>
      <c r="U150" s="18">
        <v>1862984</v>
      </c>
      <c r="V150" s="17">
        <v>2154386.16</v>
      </c>
      <c r="W150" s="24">
        <v>2185885.18</v>
      </c>
      <c r="X150" s="28">
        <v>2137416.36</v>
      </c>
    </row>
    <row r="151" spans="1:24" ht="12">
      <c r="A151">
        <v>136</v>
      </c>
      <c r="B151" s="1" t="s">
        <v>34</v>
      </c>
      <c r="C151" s="5">
        <v>3213220</v>
      </c>
      <c r="D151" s="5">
        <v>3845246</v>
      </c>
      <c r="E151" s="5">
        <v>5412600</v>
      </c>
      <c r="F151" s="5">
        <v>3870286</v>
      </c>
      <c r="G151" s="5">
        <v>6036358</v>
      </c>
      <c r="H151" s="5">
        <v>5939761</v>
      </c>
      <c r="I151" s="5">
        <v>7370924</v>
      </c>
      <c r="J151" s="5">
        <v>7109335</v>
      </c>
      <c r="K151" s="5">
        <v>6510137</v>
      </c>
      <c r="L151" s="6">
        <v>7085840</v>
      </c>
      <c r="M151" s="6">
        <v>7403655.14</v>
      </c>
      <c r="N151" s="5">
        <v>6586467</v>
      </c>
      <c r="O151" s="6">
        <v>7144001.2</v>
      </c>
      <c r="P151" s="5">
        <v>7572624.75</v>
      </c>
      <c r="Q151" s="5">
        <v>8306436</v>
      </c>
      <c r="R151" s="5">
        <v>5931726</v>
      </c>
      <c r="S151" s="5">
        <v>7812522</v>
      </c>
      <c r="T151" s="5">
        <v>6336275</v>
      </c>
      <c r="U151" s="18">
        <v>8144354</v>
      </c>
      <c r="V151" s="17">
        <v>8792241.55</v>
      </c>
      <c r="W151" s="24">
        <v>9389392.88</v>
      </c>
      <c r="X151" s="28">
        <v>9367877.65</v>
      </c>
    </row>
    <row r="153" spans="2:24" ht="12">
      <c r="B153" s="1" t="s">
        <v>35</v>
      </c>
      <c r="C153" s="5">
        <f aca="true" t="shared" si="1" ref="C153:X153">SUM(C57:C151)</f>
        <v>109207104</v>
      </c>
      <c r="D153" s="5">
        <f t="shared" si="1"/>
        <v>113178335</v>
      </c>
      <c r="E153" s="5">
        <f t="shared" si="1"/>
        <v>108855311</v>
      </c>
      <c r="F153" s="5">
        <f t="shared" si="1"/>
        <v>104489001</v>
      </c>
      <c r="G153" s="5">
        <f t="shared" si="1"/>
        <v>107504935</v>
      </c>
      <c r="H153" s="5">
        <f t="shared" si="1"/>
        <v>115360264</v>
      </c>
      <c r="I153" s="5">
        <f t="shared" si="1"/>
        <v>122475329</v>
      </c>
      <c r="J153" s="5">
        <f t="shared" si="1"/>
        <v>117539310</v>
      </c>
      <c r="K153" s="5">
        <f t="shared" si="1"/>
        <v>123299886</v>
      </c>
      <c r="L153" s="6">
        <f t="shared" si="1"/>
        <v>128503894</v>
      </c>
      <c r="M153" s="6">
        <f t="shared" si="1"/>
        <v>141364155.62</v>
      </c>
      <c r="N153" s="5">
        <f t="shared" si="1"/>
        <v>152868692</v>
      </c>
      <c r="O153" s="5">
        <f t="shared" si="1"/>
        <v>173511586.97</v>
      </c>
      <c r="P153" s="5">
        <f t="shared" si="1"/>
        <v>194402938.86999997</v>
      </c>
      <c r="Q153" s="5">
        <f t="shared" si="1"/>
        <v>200539265</v>
      </c>
      <c r="R153" s="5">
        <f t="shared" si="1"/>
        <v>197104086</v>
      </c>
      <c r="S153" s="5">
        <f t="shared" si="1"/>
        <v>194825414</v>
      </c>
      <c r="T153" s="5">
        <f t="shared" si="1"/>
        <v>195046692</v>
      </c>
      <c r="U153" s="5">
        <f t="shared" si="1"/>
        <v>219002381</v>
      </c>
      <c r="V153" s="5">
        <f t="shared" si="1"/>
        <v>241377851.78</v>
      </c>
      <c r="W153" s="5">
        <f t="shared" si="1"/>
        <v>266821238.2100001</v>
      </c>
      <c r="X153" s="5">
        <f t="shared" si="1"/>
        <v>293209659.15999997</v>
      </c>
    </row>
    <row r="156" ht="12">
      <c r="B156" s="1" t="s">
        <v>36</v>
      </c>
    </row>
    <row r="158" spans="2:14" ht="12">
      <c r="B158" s="1" t="s">
        <v>37</v>
      </c>
      <c r="C158" s="5">
        <v>52044</v>
      </c>
      <c r="D158" s="5">
        <v>52428</v>
      </c>
      <c r="E158" s="5">
        <v>58258</v>
      </c>
      <c r="F158" s="5">
        <v>56676</v>
      </c>
      <c r="G158" s="5">
        <v>52683</v>
      </c>
      <c r="H158" s="5">
        <v>47029</v>
      </c>
      <c r="I158" s="5">
        <v>41289</v>
      </c>
      <c r="J158" s="5">
        <v>45979</v>
      </c>
      <c r="K158" s="7" t="s">
        <v>105</v>
      </c>
      <c r="L158" s="8" t="s">
        <v>105</v>
      </c>
      <c r="M158" s="8" t="s">
        <v>105</v>
      </c>
      <c r="N158" s="1" t="s">
        <v>105</v>
      </c>
    </row>
    <row r="159" spans="2:24" ht="12">
      <c r="B159" s="1" t="s">
        <v>38</v>
      </c>
      <c r="C159" s="5">
        <v>76819</v>
      </c>
      <c r="D159" s="5">
        <v>77133</v>
      </c>
      <c r="E159" s="5">
        <v>85405</v>
      </c>
      <c r="F159" s="5">
        <v>145204</v>
      </c>
      <c r="G159" s="5">
        <v>83587</v>
      </c>
      <c r="H159" s="5">
        <v>89745</v>
      </c>
      <c r="I159" s="5">
        <v>77989</v>
      </c>
      <c r="J159" s="5">
        <v>83610</v>
      </c>
      <c r="K159" s="5">
        <v>69695</v>
      </c>
      <c r="L159" s="6">
        <v>35315</v>
      </c>
      <c r="M159" s="6">
        <v>86678</v>
      </c>
      <c r="N159" s="5">
        <v>133837</v>
      </c>
      <c r="O159" s="6">
        <v>133465.26</v>
      </c>
      <c r="P159" s="5">
        <v>171011</v>
      </c>
      <c r="Q159" s="5">
        <v>149527</v>
      </c>
      <c r="R159" s="5">
        <v>163462</v>
      </c>
      <c r="S159" s="5">
        <v>197925</v>
      </c>
      <c r="T159" s="5">
        <v>213295</v>
      </c>
      <c r="U159" s="18">
        <v>211594</v>
      </c>
      <c r="V159" s="17">
        <v>353284.27</v>
      </c>
      <c r="W159" s="24">
        <v>261841.76</v>
      </c>
      <c r="X159" s="28">
        <v>361785.6</v>
      </c>
    </row>
    <row r="160" spans="2:14" ht="12">
      <c r="B160" s="1" t="s">
        <v>39</v>
      </c>
      <c r="C160" s="5">
        <v>74000</v>
      </c>
      <c r="D160" s="5">
        <v>63367</v>
      </c>
      <c r="E160" s="5">
        <v>67109</v>
      </c>
      <c r="F160" s="5">
        <v>50685</v>
      </c>
      <c r="G160" s="5">
        <v>58132</v>
      </c>
      <c r="H160" s="5">
        <v>66994</v>
      </c>
      <c r="I160" s="5">
        <v>64505</v>
      </c>
      <c r="J160" s="5">
        <v>61504</v>
      </c>
      <c r="K160" s="7" t="s">
        <v>105</v>
      </c>
      <c r="L160" s="8" t="s">
        <v>105</v>
      </c>
      <c r="M160" s="8" t="s">
        <v>105</v>
      </c>
      <c r="N160" s="1" t="s">
        <v>105</v>
      </c>
    </row>
    <row r="161" spans="2:24" ht="12">
      <c r="B161" s="1" t="s">
        <v>40</v>
      </c>
      <c r="C161" s="5">
        <v>173685</v>
      </c>
      <c r="D161" s="5">
        <v>183915</v>
      </c>
      <c r="E161" s="5">
        <v>177941</v>
      </c>
      <c r="F161" s="5">
        <v>326469</v>
      </c>
      <c r="G161" s="5">
        <v>130594</v>
      </c>
      <c r="H161" s="5">
        <v>76095</v>
      </c>
      <c r="I161" s="5">
        <v>85109</v>
      </c>
      <c r="J161" s="5">
        <v>82870</v>
      </c>
      <c r="K161" s="5">
        <v>88375</v>
      </c>
      <c r="L161" s="6">
        <v>81193</v>
      </c>
      <c r="M161" s="6">
        <v>94407.46</v>
      </c>
      <c r="N161" s="5">
        <v>89204</v>
      </c>
      <c r="O161" s="6">
        <v>70440.65</v>
      </c>
      <c r="P161" s="5">
        <v>102713.68</v>
      </c>
      <c r="Q161" s="5">
        <v>120818</v>
      </c>
      <c r="R161" s="5">
        <v>124790</v>
      </c>
      <c r="S161" s="5">
        <v>93239</v>
      </c>
      <c r="T161" s="5">
        <v>92611</v>
      </c>
      <c r="U161" s="18">
        <v>132715</v>
      </c>
      <c r="V161" s="23">
        <v>147918.25</v>
      </c>
      <c r="W161" s="25">
        <v>130268.88</v>
      </c>
      <c r="X161" s="28">
        <v>453013.26</v>
      </c>
    </row>
    <row r="162" ht="12">
      <c r="U162" s="19"/>
    </row>
    <row r="163" spans="2:24" ht="12">
      <c r="B163" s="1" t="s">
        <v>41</v>
      </c>
      <c r="C163" s="5">
        <f aca="true" t="shared" si="2" ref="C163:T163">SUM(C158:C161)</f>
        <v>376548</v>
      </c>
      <c r="D163" s="5">
        <f t="shared" si="2"/>
        <v>376843</v>
      </c>
      <c r="E163" s="5">
        <f t="shared" si="2"/>
        <v>388713</v>
      </c>
      <c r="F163" s="5">
        <f t="shared" si="2"/>
        <v>579034</v>
      </c>
      <c r="G163" s="5">
        <f t="shared" si="2"/>
        <v>324996</v>
      </c>
      <c r="H163" s="5">
        <f t="shared" si="2"/>
        <v>279863</v>
      </c>
      <c r="I163" s="5">
        <f t="shared" si="2"/>
        <v>268892</v>
      </c>
      <c r="J163" s="5">
        <f t="shared" si="2"/>
        <v>273963</v>
      </c>
      <c r="K163" s="5">
        <f t="shared" si="2"/>
        <v>158070</v>
      </c>
      <c r="L163" s="6">
        <f t="shared" si="2"/>
        <v>116508</v>
      </c>
      <c r="M163" s="6">
        <f t="shared" si="2"/>
        <v>181085.46000000002</v>
      </c>
      <c r="N163" s="5">
        <f t="shared" si="2"/>
        <v>223041</v>
      </c>
      <c r="O163" s="5">
        <f t="shared" si="2"/>
        <v>203905.91</v>
      </c>
      <c r="P163" s="5">
        <f t="shared" si="2"/>
        <v>273724.68</v>
      </c>
      <c r="Q163" s="5">
        <f t="shared" si="2"/>
        <v>270345</v>
      </c>
      <c r="R163" s="5">
        <f t="shared" si="2"/>
        <v>288252</v>
      </c>
      <c r="S163" s="5">
        <f t="shared" si="2"/>
        <v>291164</v>
      </c>
      <c r="T163" s="5">
        <f t="shared" si="2"/>
        <v>305906</v>
      </c>
      <c r="U163" s="5">
        <f>SUM(U158:U161)</f>
        <v>344309</v>
      </c>
      <c r="V163" s="5">
        <f>SUM(V158:V161)</f>
        <v>501202.52</v>
      </c>
      <c r="W163" s="5">
        <f>SUM(W158:W161)</f>
        <v>392110.64</v>
      </c>
      <c r="X163" s="5">
        <f>SUM(X158:X161)</f>
        <v>814798.86</v>
      </c>
    </row>
    <row r="165" spans="2:24" ht="12">
      <c r="B165" s="1" t="s">
        <v>145</v>
      </c>
      <c r="C165" s="5">
        <f aca="true" t="shared" si="3" ref="C165:T165">C52</f>
        <v>81077499</v>
      </c>
      <c r="D165" s="5">
        <f t="shared" si="3"/>
        <v>83521788</v>
      </c>
      <c r="E165" s="5">
        <f t="shared" si="3"/>
        <v>75548489</v>
      </c>
      <c r="F165" s="5">
        <f t="shared" si="3"/>
        <v>77887661</v>
      </c>
      <c r="G165" s="5">
        <f t="shared" si="3"/>
        <v>77345494</v>
      </c>
      <c r="H165" s="5">
        <f t="shared" si="3"/>
        <v>84359371</v>
      </c>
      <c r="I165" s="5">
        <f t="shared" si="3"/>
        <v>87005579</v>
      </c>
      <c r="J165" s="5">
        <f t="shared" si="3"/>
        <v>94616487</v>
      </c>
      <c r="K165" s="5">
        <f t="shared" si="3"/>
        <v>98774542</v>
      </c>
      <c r="L165" s="6">
        <f t="shared" si="3"/>
        <v>108110084</v>
      </c>
      <c r="M165" s="6">
        <f t="shared" si="3"/>
        <v>120882162.3</v>
      </c>
      <c r="N165" s="5">
        <f t="shared" si="3"/>
        <v>137901832</v>
      </c>
      <c r="O165" s="5">
        <f t="shared" si="3"/>
        <v>140222964.88</v>
      </c>
      <c r="P165" s="5">
        <f t="shared" si="3"/>
        <v>162540716.51999998</v>
      </c>
      <c r="Q165" s="5">
        <f t="shared" si="3"/>
        <v>160235147</v>
      </c>
      <c r="R165" s="5">
        <f t="shared" si="3"/>
        <v>159956368</v>
      </c>
      <c r="S165" s="5">
        <f t="shared" si="3"/>
        <v>157571636</v>
      </c>
      <c r="T165" s="5">
        <f t="shared" si="3"/>
        <v>151765442</v>
      </c>
      <c r="U165" s="5">
        <f>U52</f>
        <v>179898639</v>
      </c>
      <c r="V165" s="5">
        <f>V52</f>
        <v>180107957.96999997</v>
      </c>
      <c r="W165" s="5">
        <f>W52</f>
        <v>208955931.39</v>
      </c>
      <c r="X165" s="5">
        <f>X52</f>
        <v>224920380.62000006</v>
      </c>
    </row>
    <row r="167" spans="2:24" ht="12">
      <c r="B167" s="1" t="s">
        <v>43</v>
      </c>
      <c r="C167" s="5">
        <v>190661151</v>
      </c>
      <c r="D167" s="5">
        <v>197076966</v>
      </c>
      <c r="E167" s="5">
        <v>184792513</v>
      </c>
      <c r="F167" s="5">
        <v>182955696</v>
      </c>
      <c r="G167" s="5">
        <v>185175425</v>
      </c>
      <c r="H167" s="5">
        <v>199999498</v>
      </c>
      <c r="I167" s="5">
        <v>209749800</v>
      </c>
      <c r="J167" s="5">
        <v>212429760</v>
      </c>
      <c r="K167" s="5">
        <v>222232498</v>
      </c>
      <c r="L167" s="6">
        <v>236730486</v>
      </c>
      <c r="M167" s="6">
        <v>262427403.38</v>
      </c>
      <c r="N167" s="5">
        <v>290993564</v>
      </c>
      <c r="O167" s="6">
        <v>313938458</v>
      </c>
      <c r="P167" s="5">
        <v>357217380.07</v>
      </c>
      <c r="Q167" s="5">
        <v>361044760</v>
      </c>
      <c r="R167" s="5">
        <v>357348705</v>
      </c>
      <c r="S167" s="5">
        <v>352688218</v>
      </c>
      <c r="T167" s="5">
        <v>347118039</v>
      </c>
      <c r="U167" s="18">
        <v>399245331</v>
      </c>
      <c r="V167" s="23">
        <v>421987012.27</v>
      </c>
      <c r="W167" s="25">
        <v>476169280.24000007</v>
      </c>
      <c r="X167">
        <v>518944838.64</v>
      </c>
    </row>
    <row r="168" spans="2:24" ht="12">
      <c r="B168" s="10" t="s">
        <v>44</v>
      </c>
      <c r="D168" s="11">
        <f aca="true" t="shared" si="4" ref="D168:U168">((D167-C167)/C167)</f>
        <v>0.0336503528188603</v>
      </c>
      <c r="E168" s="11">
        <f t="shared" si="4"/>
        <v>-0.06233327643170638</v>
      </c>
      <c r="F168" s="11">
        <f t="shared" si="4"/>
        <v>-0.00993988863607261</v>
      </c>
      <c r="G168" s="11">
        <f t="shared" si="4"/>
        <v>0.012132603950193494</v>
      </c>
      <c r="H168" s="11">
        <f t="shared" si="4"/>
        <v>0.08005421345732026</v>
      </c>
      <c r="I168" s="11">
        <f t="shared" si="4"/>
        <v>0.04875163236659724</v>
      </c>
      <c r="J168" s="11">
        <f t="shared" si="4"/>
        <v>0.012776937093622974</v>
      </c>
      <c r="K168" s="11">
        <f t="shared" si="4"/>
        <v>0.046145784846718274</v>
      </c>
      <c r="L168" s="11">
        <f t="shared" si="4"/>
        <v>0.06523792933290971</v>
      </c>
      <c r="M168" s="11">
        <f t="shared" si="4"/>
        <v>0.1085492528410557</v>
      </c>
      <c r="N168" s="11">
        <f t="shared" si="4"/>
        <v>0.10885357341525667</v>
      </c>
      <c r="O168" s="11">
        <f t="shared" si="4"/>
        <v>0.07885017690631811</v>
      </c>
      <c r="P168" s="11">
        <f t="shared" si="4"/>
        <v>0.13785798129262644</v>
      </c>
      <c r="Q168" s="11">
        <f t="shared" si="4"/>
        <v>0.010714428086477755</v>
      </c>
      <c r="R168" s="11">
        <f t="shared" si="4"/>
        <v>-0.010237110213149195</v>
      </c>
      <c r="S168" s="11">
        <f t="shared" si="4"/>
        <v>-0.013041846618696996</v>
      </c>
      <c r="T168" s="11">
        <f t="shared" si="4"/>
        <v>-0.01579349327739664</v>
      </c>
      <c r="U168" s="11">
        <f t="shared" si="4"/>
        <v>0.15017165961807016</v>
      </c>
      <c r="V168" s="11">
        <f>((V167-U167)/U167)</f>
        <v>0.05696167119359495</v>
      </c>
      <c r="W168" s="11">
        <f>((W167-V167)/V167)</f>
        <v>0.1283979515827673</v>
      </c>
      <c r="X168" s="11">
        <f>((X167-W167)/W167)</f>
        <v>0.08983267122658578</v>
      </c>
    </row>
    <row r="169" spans="2:24" ht="12">
      <c r="B169" s="1" t="s">
        <v>45</v>
      </c>
      <c r="C169" s="5">
        <f aca="true" t="shared" si="5" ref="C169:W169">AVERAGE(C10:C50,C57:C151,C158:C161)</f>
        <v>1401920.2279411764</v>
      </c>
      <c r="D169" s="5">
        <f t="shared" si="5"/>
        <v>1449095.3382352942</v>
      </c>
      <c r="E169" s="5">
        <f t="shared" si="5"/>
        <v>1358768.4779411764</v>
      </c>
      <c r="F169" s="5">
        <f t="shared" si="5"/>
        <v>1355227.3777777778</v>
      </c>
      <c r="G169" s="5">
        <f t="shared" si="5"/>
        <v>1361584.0073529412</v>
      </c>
      <c r="H169" s="5">
        <f t="shared" si="5"/>
        <v>1470584.544117647</v>
      </c>
      <c r="I169" s="5">
        <f t="shared" si="5"/>
        <v>1542277.9411764706</v>
      </c>
      <c r="J169" s="5">
        <f t="shared" si="5"/>
        <v>1561983.5294117648</v>
      </c>
      <c r="K169" s="5">
        <f t="shared" si="5"/>
        <v>1658451.4776119404</v>
      </c>
      <c r="L169" s="6">
        <f t="shared" si="5"/>
        <v>1766645.4179104478</v>
      </c>
      <c r="M169" s="6">
        <f t="shared" si="5"/>
        <v>1958413.4580597016</v>
      </c>
      <c r="N169" s="5">
        <f t="shared" si="5"/>
        <v>2171593.768656716</v>
      </c>
      <c r="O169" s="5">
        <f t="shared" si="5"/>
        <v>2342824.3116417904</v>
      </c>
      <c r="P169" s="5">
        <f t="shared" si="5"/>
        <v>2665801.3438059688</v>
      </c>
      <c r="Q169" s="5">
        <f t="shared" si="5"/>
        <v>2694363.8582089553</v>
      </c>
      <c r="R169" s="5">
        <f t="shared" si="5"/>
        <v>2666781.3880597013</v>
      </c>
      <c r="S169" s="5">
        <f t="shared" si="5"/>
        <v>2651791.082706767</v>
      </c>
      <c r="T169" s="5">
        <f t="shared" si="5"/>
        <v>2609910.07518797</v>
      </c>
      <c r="U169" s="5">
        <f t="shared" si="5"/>
        <v>3001844.5789473685</v>
      </c>
      <c r="V169" s="5">
        <f t="shared" si="5"/>
        <v>3172834.6787218032</v>
      </c>
      <c r="W169" s="5">
        <f t="shared" si="5"/>
        <v>3580220.152180451</v>
      </c>
      <c r="X169" s="5">
        <f>AVERAGE(X10:X50,X57:X151,X158:X161)</f>
        <v>3931400.2927272734</v>
      </c>
    </row>
    <row r="170" spans="2:24" ht="12">
      <c r="B170" s="1" t="s">
        <v>46</v>
      </c>
      <c r="C170" s="5">
        <f aca="true" t="shared" si="6" ref="C170:W170">MIN(C10:C50,C57:C151,C158:C161)</f>
        <v>52044</v>
      </c>
      <c r="D170" s="5">
        <f t="shared" si="6"/>
        <v>52428</v>
      </c>
      <c r="E170" s="5">
        <f t="shared" si="6"/>
        <v>4130</v>
      </c>
      <c r="F170" s="5">
        <f t="shared" si="6"/>
        <v>17761</v>
      </c>
      <c r="G170" s="5">
        <f t="shared" si="6"/>
        <v>11659</v>
      </c>
      <c r="H170" s="5">
        <f t="shared" si="6"/>
        <v>25468</v>
      </c>
      <c r="I170" s="5">
        <f t="shared" si="6"/>
        <v>11168</v>
      </c>
      <c r="J170" s="5">
        <f t="shared" si="6"/>
        <v>24188</v>
      </c>
      <c r="K170" s="5">
        <f t="shared" si="6"/>
        <v>6992</v>
      </c>
      <c r="L170" s="6">
        <f t="shared" si="6"/>
        <v>2004</v>
      </c>
      <c r="M170" s="6">
        <f t="shared" si="6"/>
        <v>7847.54</v>
      </c>
      <c r="N170" s="5">
        <f t="shared" si="6"/>
        <v>10152</v>
      </c>
      <c r="O170" s="5">
        <f t="shared" si="6"/>
        <v>7528</v>
      </c>
      <c r="P170" s="5">
        <f t="shared" si="6"/>
        <v>9079</v>
      </c>
      <c r="Q170" s="5">
        <f t="shared" si="6"/>
        <v>10039</v>
      </c>
      <c r="R170" s="5">
        <f t="shared" si="6"/>
        <v>12390</v>
      </c>
      <c r="S170" s="5">
        <f t="shared" si="6"/>
        <v>12281</v>
      </c>
      <c r="T170" s="5">
        <f t="shared" si="6"/>
        <v>7259</v>
      </c>
      <c r="U170" s="5">
        <f t="shared" si="6"/>
        <v>9153</v>
      </c>
      <c r="V170" s="5">
        <f t="shared" si="6"/>
        <v>0</v>
      </c>
      <c r="W170" s="5">
        <f t="shared" si="6"/>
        <v>10000</v>
      </c>
      <c r="X170" s="5">
        <f>MIN(X10:X50,X57:X151,X158:X161)</f>
        <v>10000</v>
      </c>
    </row>
    <row r="171" spans="2:24" ht="12">
      <c r="B171" s="1" t="s">
        <v>47</v>
      </c>
      <c r="C171" s="5">
        <f aca="true" t="shared" si="7" ref="C171:W171">MAX(C10:C50,C57:C151,C158:C161)</f>
        <v>18927657</v>
      </c>
      <c r="D171" s="5">
        <f t="shared" si="7"/>
        <v>19244246</v>
      </c>
      <c r="E171" s="5">
        <f t="shared" si="7"/>
        <v>15321307</v>
      </c>
      <c r="F171" s="5">
        <f t="shared" si="7"/>
        <v>15747063</v>
      </c>
      <c r="G171" s="5">
        <f t="shared" si="7"/>
        <v>14369531</v>
      </c>
      <c r="H171" s="5">
        <f t="shared" si="7"/>
        <v>16653368</v>
      </c>
      <c r="I171" s="5">
        <f t="shared" si="7"/>
        <v>16384762</v>
      </c>
      <c r="J171" s="5">
        <f t="shared" si="7"/>
        <v>17842286</v>
      </c>
      <c r="K171" s="5">
        <f t="shared" si="7"/>
        <v>18364297</v>
      </c>
      <c r="L171" s="6">
        <f t="shared" si="7"/>
        <v>19502875</v>
      </c>
      <c r="M171" s="6">
        <f t="shared" si="7"/>
        <v>21742410.22</v>
      </c>
      <c r="N171" s="5">
        <f t="shared" si="7"/>
        <v>26691709</v>
      </c>
      <c r="O171" s="5">
        <f t="shared" si="7"/>
        <v>24276458.53</v>
      </c>
      <c r="P171" s="5">
        <f t="shared" si="7"/>
        <v>26297923.44</v>
      </c>
      <c r="Q171" s="5">
        <f t="shared" si="7"/>
        <v>27957054</v>
      </c>
      <c r="R171" s="5">
        <f t="shared" si="7"/>
        <v>27764136</v>
      </c>
      <c r="S171" s="5">
        <f t="shared" si="7"/>
        <v>29704995</v>
      </c>
      <c r="T171" s="5">
        <f t="shared" si="7"/>
        <v>27401029</v>
      </c>
      <c r="U171" s="5">
        <f t="shared" si="7"/>
        <v>35994363</v>
      </c>
      <c r="V171" s="5">
        <f t="shared" si="7"/>
        <v>39072824.85</v>
      </c>
      <c r="W171" s="5">
        <f t="shared" si="7"/>
        <v>46386969.870000005</v>
      </c>
      <c r="X171" s="5">
        <f>MAX(X10:X50,X57:X151,X158:X161)</f>
        <v>54647702.02</v>
      </c>
    </row>
    <row r="172" spans="2:24" ht="12">
      <c r="B172" s="1" t="s">
        <v>48</v>
      </c>
      <c r="C172" s="5">
        <f aca="true" t="shared" si="8" ref="C172:U172">C171-C170</f>
        <v>18875613</v>
      </c>
      <c r="D172" s="5">
        <f t="shared" si="8"/>
        <v>19191818</v>
      </c>
      <c r="E172" s="5">
        <f t="shared" si="8"/>
        <v>15317177</v>
      </c>
      <c r="F172" s="5">
        <f t="shared" si="8"/>
        <v>15729302</v>
      </c>
      <c r="G172" s="5">
        <f t="shared" si="8"/>
        <v>14357872</v>
      </c>
      <c r="H172" s="5">
        <f t="shared" si="8"/>
        <v>16627900</v>
      </c>
      <c r="I172" s="5">
        <f t="shared" si="8"/>
        <v>16373594</v>
      </c>
      <c r="J172" s="5">
        <f t="shared" si="8"/>
        <v>17818098</v>
      </c>
      <c r="K172" s="5">
        <f t="shared" si="8"/>
        <v>18357305</v>
      </c>
      <c r="L172" s="6">
        <f t="shared" si="8"/>
        <v>19500871</v>
      </c>
      <c r="M172" s="6">
        <f t="shared" si="8"/>
        <v>21734562.68</v>
      </c>
      <c r="N172" s="5">
        <f t="shared" si="8"/>
        <v>26681557</v>
      </c>
      <c r="O172" s="5">
        <f t="shared" si="8"/>
        <v>24268930.53</v>
      </c>
      <c r="P172" s="5">
        <f t="shared" si="8"/>
        <v>26288844.44</v>
      </c>
      <c r="Q172" s="5">
        <f t="shared" si="8"/>
        <v>27947015</v>
      </c>
      <c r="R172" s="5">
        <f t="shared" si="8"/>
        <v>27751746</v>
      </c>
      <c r="S172" s="5">
        <f t="shared" si="8"/>
        <v>29692714</v>
      </c>
      <c r="T172" s="5">
        <f t="shared" si="8"/>
        <v>27393770</v>
      </c>
      <c r="U172" s="5">
        <f t="shared" si="8"/>
        <v>35985210</v>
      </c>
      <c r="V172" s="5">
        <f>V171-V170</f>
        <v>39072824.85</v>
      </c>
      <c r="W172" s="5">
        <f>W171-W170</f>
        <v>46376969.870000005</v>
      </c>
      <c r="X172" s="5">
        <f>X171-X170</f>
        <v>54637702.02</v>
      </c>
    </row>
    <row r="175" ht="12">
      <c r="B175" t="s">
        <v>72</v>
      </c>
    </row>
    <row r="176" spans="2:24" ht="12">
      <c r="B176" s="36" t="s">
        <v>50</v>
      </c>
      <c r="C176" s="19"/>
      <c r="D176" s="5"/>
      <c r="E176" s="5"/>
      <c r="F176" s="5"/>
      <c r="G176" s="5"/>
      <c r="H176" s="5"/>
      <c r="I176" s="5"/>
      <c r="J176" s="5"/>
      <c r="K176" s="5"/>
      <c r="L176" s="6"/>
      <c r="M176" s="6"/>
      <c r="N176" s="5"/>
      <c r="O176" s="5"/>
      <c r="P176" s="5"/>
      <c r="Q176" s="5"/>
      <c r="R176" s="5"/>
      <c r="S176" s="5"/>
      <c r="T176" s="5"/>
      <c r="U176" s="5"/>
      <c r="V176" s="5"/>
      <c r="W176" s="5"/>
      <c r="X176" s="5"/>
    </row>
    <row r="177" spans="2:3" ht="12">
      <c r="B177" s="36" t="s">
        <v>51</v>
      </c>
      <c r="C177" s="19"/>
    </row>
    <row r="178" spans="2:20" ht="12">
      <c r="B178" s="36" t="s">
        <v>52</v>
      </c>
      <c r="C178" s="19"/>
      <c r="D178" s="5"/>
      <c r="E178" s="5"/>
      <c r="F178" s="5"/>
      <c r="G178" s="5"/>
      <c r="H178" s="5"/>
      <c r="I178" s="5"/>
      <c r="J178" s="5"/>
      <c r="K178" s="5"/>
      <c r="L178" s="6"/>
      <c r="M178" s="6"/>
      <c r="N178" s="5"/>
      <c r="O178" s="5"/>
      <c r="P178" s="5"/>
      <c r="Q178" s="5"/>
      <c r="R178" s="5"/>
      <c r="S178" s="5"/>
      <c r="T178" s="5"/>
    </row>
    <row r="179" spans="2:15" ht="12">
      <c r="B179" s="36" t="s">
        <v>53</v>
      </c>
      <c r="C179" s="19"/>
      <c r="O179" s="1"/>
    </row>
    <row r="180" spans="2:15" ht="12">
      <c r="B180" s="36" t="s">
        <v>54</v>
      </c>
      <c r="C180" s="19"/>
      <c r="D180" s="5"/>
      <c r="E180" s="5"/>
      <c r="F180" s="5"/>
      <c r="G180" s="5"/>
      <c r="H180" s="5"/>
      <c r="I180" s="5"/>
      <c r="J180" s="5"/>
      <c r="K180" s="5"/>
      <c r="O180" s="6"/>
    </row>
    <row r="181" spans="2:11" ht="12">
      <c r="B181" s="36" t="s">
        <v>55</v>
      </c>
      <c r="C181" s="19"/>
      <c r="D181" s="5"/>
      <c r="E181" s="5"/>
      <c r="F181" s="5"/>
      <c r="G181" s="5"/>
      <c r="H181" s="5"/>
      <c r="I181" s="5"/>
      <c r="J181" s="5"/>
      <c r="K181" s="5"/>
    </row>
    <row r="182" spans="2:3" ht="12">
      <c r="B182" s="36" t="s">
        <v>56</v>
      </c>
      <c r="C182" s="19"/>
    </row>
    <row r="183" spans="2:3" ht="12">
      <c r="B183" s="36" t="s">
        <v>57</v>
      </c>
      <c r="C183" s="19"/>
    </row>
    <row r="184" spans="2:3" ht="12">
      <c r="B184" s="36" t="s">
        <v>64</v>
      </c>
      <c r="C184" s="19"/>
    </row>
    <row r="185" spans="2:3" ht="12">
      <c r="B185" s="31" t="s">
        <v>24</v>
      </c>
      <c r="C185" s="37"/>
    </row>
    <row r="186" spans="2:3" ht="12">
      <c r="B186" s="19" t="s">
        <v>25</v>
      </c>
      <c r="C186" s="19"/>
    </row>
    <row r="187" ht="12">
      <c r="B187" s="36" t="s">
        <v>0</v>
      </c>
    </row>
    <row r="188" ht="12">
      <c r="B188" s="36" t="s">
        <v>29</v>
      </c>
    </row>
    <row r="189" ht="12">
      <c r="B189" s="36" t="s">
        <v>2</v>
      </c>
    </row>
    <row r="190" ht="12">
      <c r="B190" s="36" t="s">
        <v>1</v>
      </c>
    </row>
    <row r="191" ht="12">
      <c r="B191" s="19"/>
    </row>
    <row r="192" ht="12">
      <c r="B192" s="1"/>
    </row>
    <row r="193" spans="2:3" ht="12">
      <c r="B193" s="39" t="s">
        <v>73</v>
      </c>
      <c r="C193" s="19"/>
    </row>
    <row r="194" spans="2:3" ht="12">
      <c r="B194" s="19"/>
      <c r="C194" s="39" t="s">
        <v>26</v>
      </c>
    </row>
    <row r="195" spans="2:3" ht="12">
      <c r="B195" s="19"/>
      <c r="C195" s="39" t="s">
        <v>27</v>
      </c>
    </row>
    <row r="196" spans="2:3" ht="12">
      <c r="B196" s="19"/>
      <c r="C196" s="19" t="s">
        <v>23</v>
      </c>
    </row>
    <row r="197" ht="12">
      <c r="B197" s="1"/>
    </row>
  </sheetData>
  <conditionalFormatting sqref="X104:X151 X159 X161 X10 X12:X15 X17:X19 X21:X43 X45:X50 X58:X102">
    <cfRule type="expression" priority="1" dxfId="0" stopIfTrue="1">
      <formula>N10=$D$8</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ransitionEvaluation="1"/>
  <dimension ref="A1:X197"/>
  <sheetViews>
    <sheetView workbookViewId="0" topLeftCell="A139">
      <selection activeCell="A174" sqref="A174:IV175"/>
    </sheetView>
  </sheetViews>
  <sheetFormatPr defaultColWidth="11.625" defaultRowHeight="12.75"/>
  <cols>
    <col min="1" max="1" width="6.625" style="0" customWidth="1"/>
    <col min="2" max="2" width="20.625" style="0" customWidth="1"/>
    <col min="3" max="25" width="8.875" style="0" customWidth="1"/>
    <col min="26" max="27" width="18.00390625" style="0" customWidth="1"/>
    <col min="28" max="16384" width="8.875" style="0" customWidth="1"/>
  </cols>
  <sheetData>
    <row r="1" ht="12">
      <c r="B1" s="1" t="s">
        <v>82</v>
      </c>
    </row>
    <row r="3" ht="12">
      <c r="B3" s="1" t="s">
        <v>83</v>
      </c>
    </row>
    <row r="4" ht="12">
      <c r="B4" s="1" t="s">
        <v>59</v>
      </c>
    </row>
    <row r="5" spans="2:15" ht="12">
      <c r="B5" s="1" t="s">
        <v>60</v>
      </c>
      <c r="O5" s="2" t="s">
        <v>61</v>
      </c>
    </row>
    <row r="7" spans="3:24" ht="12">
      <c r="C7" s="3" t="s">
        <v>84</v>
      </c>
      <c r="D7" s="3" t="s">
        <v>85</v>
      </c>
      <c r="E7" s="3" t="s">
        <v>86</v>
      </c>
      <c r="F7" s="3" t="s">
        <v>87</v>
      </c>
      <c r="G7" s="3" t="s">
        <v>88</v>
      </c>
      <c r="H7" s="3" t="s">
        <v>89</v>
      </c>
      <c r="I7" s="3" t="s">
        <v>90</v>
      </c>
      <c r="J7" s="3" t="s">
        <v>91</v>
      </c>
      <c r="K7" s="3" t="s">
        <v>92</v>
      </c>
      <c r="L7" s="3" t="s">
        <v>93</v>
      </c>
      <c r="M7" s="3" t="s">
        <v>62</v>
      </c>
      <c r="N7" s="3" t="s">
        <v>95</v>
      </c>
      <c r="O7" s="4" t="s">
        <v>96</v>
      </c>
      <c r="P7" s="3" t="s">
        <v>97</v>
      </c>
      <c r="Q7" s="3" t="s">
        <v>98</v>
      </c>
      <c r="R7" s="3" t="s">
        <v>99</v>
      </c>
      <c r="S7" s="3" t="s">
        <v>100</v>
      </c>
      <c r="T7" s="3" t="s">
        <v>101</v>
      </c>
      <c r="U7" s="3" t="s">
        <v>76</v>
      </c>
      <c r="V7" s="3" t="s">
        <v>77</v>
      </c>
      <c r="W7" s="3" t="s">
        <v>78</v>
      </c>
      <c r="X7" s="3" t="s">
        <v>80</v>
      </c>
    </row>
    <row r="8" spans="1:2" ht="12">
      <c r="A8" t="s">
        <v>75</v>
      </c>
      <c r="B8" s="1" t="s">
        <v>102</v>
      </c>
    </row>
    <row r="10" spans="1:24" ht="12">
      <c r="A10">
        <v>1</v>
      </c>
      <c r="B10" s="1" t="s">
        <v>103</v>
      </c>
      <c r="C10" s="5">
        <v>11755</v>
      </c>
      <c r="D10" s="5">
        <v>11154</v>
      </c>
      <c r="E10" s="5">
        <v>10631</v>
      </c>
      <c r="F10" s="5">
        <v>10608</v>
      </c>
      <c r="G10" s="5">
        <v>10409</v>
      </c>
      <c r="H10" s="5">
        <v>10544</v>
      </c>
      <c r="I10" s="5">
        <v>10389</v>
      </c>
      <c r="J10" s="5">
        <v>9918</v>
      </c>
      <c r="K10" s="5">
        <v>9494</v>
      </c>
      <c r="L10" s="5">
        <v>9333</v>
      </c>
      <c r="M10" s="5">
        <v>9223</v>
      </c>
      <c r="N10" s="5">
        <v>9512</v>
      </c>
      <c r="O10" s="6">
        <v>9624</v>
      </c>
      <c r="P10" s="5">
        <v>9828</v>
      </c>
      <c r="Q10" s="5">
        <v>9749</v>
      </c>
      <c r="R10" s="5">
        <v>9791</v>
      </c>
      <c r="S10" s="5">
        <v>10031</v>
      </c>
      <c r="T10" s="5">
        <v>10225</v>
      </c>
      <c r="U10" s="18">
        <v>10513</v>
      </c>
      <c r="V10" s="17">
        <v>10861</v>
      </c>
      <c r="W10" s="24">
        <v>10985</v>
      </c>
      <c r="X10" s="28">
        <v>11138</v>
      </c>
    </row>
    <row r="11" spans="1:19" ht="12">
      <c r="A11">
        <v>2</v>
      </c>
      <c r="B11" s="1" t="s">
        <v>104</v>
      </c>
      <c r="C11" s="7" t="s">
        <v>105</v>
      </c>
      <c r="D11" s="7" t="s">
        <v>105</v>
      </c>
      <c r="E11" s="7" t="s">
        <v>105</v>
      </c>
      <c r="F11" s="7" t="s">
        <v>105</v>
      </c>
      <c r="G11" s="7" t="s">
        <v>105</v>
      </c>
      <c r="H11" s="7" t="s">
        <v>105</v>
      </c>
      <c r="I11" s="7" t="s">
        <v>105</v>
      </c>
      <c r="J11" s="7" t="s">
        <v>105</v>
      </c>
      <c r="K11" s="7" t="s">
        <v>105</v>
      </c>
      <c r="L11" s="7" t="s">
        <v>105</v>
      </c>
      <c r="M11" s="7" t="s">
        <v>105</v>
      </c>
      <c r="N11" s="7" t="s">
        <v>105</v>
      </c>
      <c r="O11" s="8" t="s">
        <v>105</v>
      </c>
      <c r="P11" s="7" t="s">
        <v>105</v>
      </c>
      <c r="Q11" s="7" t="s">
        <v>105</v>
      </c>
      <c r="R11" s="7" t="s">
        <v>105</v>
      </c>
      <c r="S11" s="7" t="s">
        <v>105</v>
      </c>
    </row>
    <row r="12" spans="1:24" ht="12">
      <c r="A12">
        <v>3</v>
      </c>
      <c r="B12" s="1" t="s">
        <v>106</v>
      </c>
      <c r="C12" s="5">
        <v>3587</v>
      </c>
      <c r="D12" s="5">
        <v>3420</v>
      </c>
      <c r="E12" s="5">
        <v>3282</v>
      </c>
      <c r="F12" s="5">
        <v>3201</v>
      </c>
      <c r="G12" s="5">
        <v>3049</v>
      </c>
      <c r="H12" s="5">
        <v>3007</v>
      </c>
      <c r="I12" s="5">
        <v>3029</v>
      </c>
      <c r="J12" s="5">
        <v>2979</v>
      </c>
      <c r="K12" s="5">
        <v>2899</v>
      </c>
      <c r="L12" s="5">
        <v>2845</v>
      </c>
      <c r="M12" s="5">
        <v>2749</v>
      </c>
      <c r="N12" s="5">
        <v>2703</v>
      </c>
      <c r="O12" s="6">
        <v>2622</v>
      </c>
      <c r="P12" s="5">
        <v>2582</v>
      </c>
      <c r="Q12" s="5">
        <v>2490</v>
      </c>
      <c r="R12" s="5">
        <v>2506</v>
      </c>
      <c r="S12" s="5">
        <v>2610</v>
      </c>
      <c r="T12" s="5">
        <v>2474</v>
      </c>
      <c r="U12" s="18">
        <v>2445</v>
      </c>
      <c r="V12" s="17">
        <v>2378</v>
      </c>
      <c r="W12" s="24">
        <v>2331</v>
      </c>
      <c r="X12" s="28">
        <v>2348</v>
      </c>
    </row>
    <row r="13" spans="1:24" ht="12">
      <c r="A13">
        <v>4</v>
      </c>
      <c r="B13" s="1" t="s">
        <v>107</v>
      </c>
      <c r="C13" s="5">
        <v>1438</v>
      </c>
      <c r="D13" s="5">
        <v>1443</v>
      </c>
      <c r="E13" s="5">
        <v>1352</v>
      </c>
      <c r="F13" s="5">
        <v>1343</v>
      </c>
      <c r="G13" s="5">
        <v>1356</v>
      </c>
      <c r="H13" s="5">
        <v>1348</v>
      </c>
      <c r="I13" s="5">
        <v>1312</v>
      </c>
      <c r="J13" s="5">
        <v>1290</v>
      </c>
      <c r="K13" s="5">
        <v>1228</v>
      </c>
      <c r="L13" s="5">
        <v>1191</v>
      </c>
      <c r="M13" s="5">
        <v>1154</v>
      </c>
      <c r="N13" s="5">
        <v>1109</v>
      </c>
      <c r="O13" s="6">
        <v>1071</v>
      </c>
      <c r="P13" s="5">
        <v>1063</v>
      </c>
      <c r="Q13" s="5">
        <v>1059</v>
      </c>
      <c r="R13" s="5">
        <v>1074</v>
      </c>
      <c r="S13" s="5">
        <v>1052</v>
      </c>
      <c r="T13" s="5">
        <v>1063</v>
      </c>
      <c r="U13" s="18">
        <v>1070</v>
      </c>
      <c r="V13" s="17">
        <v>1101</v>
      </c>
      <c r="W13" s="24">
        <v>1117</v>
      </c>
      <c r="X13" s="28">
        <v>1113</v>
      </c>
    </row>
    <row r="14" spans="1:24" ht="12">
      <c r="A14">
        <v>5</v>
      </c>
      <c r="B14" s="1" t="s">
        <v>108</v>
      </c>
      <c r="C14" s="5">
        <v>5164</v>
      </c>
      <c r="D14" s="5">
        <v>5044</v>
      </c>
      <c r="E14" s="5">
        <v>4824</v>
      </c>
      <c r="F14" s="5">
        <v>4763</v>
      </c>
      <c r="G14" s="5">
        <v>4655</v>
      </c>
      <c r="H14" s="5">
        <v>4592</v>
      </c>
      <c r="I14" s="5">
        <v>4600</v>
      </c>
      <c r="J14" s="5">
        <v>4472</v>
      </c>
      <c r="K14" s="5">
        <v>4534</v>
      </c>
      <c r="L14" s="5">
        <v>4438</v>
      </c>
      <c r="M14" s="5">
        <v>4426</v>
      </c>
      <c r="N14" s="5">
        <v>4469</v>
      </c>
      <c r="O14" s="6">
        <v>4513</v>
      </c>
      <c r="P14" s="5">
        <v>4525</v>
      </c>
      <c r="Q14" s="5">
        <v>4508</v>
      </c>
      <c r="R14" s="5">
        <v>4442</v>
      </c>
      <c r="S14" s="5">
        <v>4396</v>
      </c>
      <c r="T14" s="5">
        <v>4351</v>
      </c>
      <c r="U14" s="18">
        <v>4369</v>
      </c>
      <c r="V14" s="17">
        <v>4363</v>
      </c>
      <c r="W14" s="24">
        <v>4357</v>
      </c>
      <c r="X14" s="28">
        <v>4258</v>
      </c>
    </row>
    <row r="15" spans="1:24" ht="12">
      <c r="A15">
        <v>6</v>
      </c>
      <c r="B15" s="1" t="s">
        <v>109</v>
      </c>
      <c r="C15" s="5">
        <v>25488</v>
      </c>
      <c r="D15" s="5">
        <v>24853</v>
      </c>
      <c r="E15" s="5">
        <v>24641</v>
      </c>
      <c r="F15" s="5">
        <v>24355</v>
      </c>
      <c r="G15" s="5">
        <v>24526</v>
      </c>
      <c r="H15" s="5">
        <v>24826</v>
      </c>
      <c r="I15" s="5">
        <v>25369</v>
      </c>
      <c r="J15" s="5">
        <v>26339</v>
      </c>
      <c r="K15" s="5">
        <v>27000</v>
      </c>
      <c r="L15" s="5">
        <v>27545</v>
      </c>
      <c r="M15" s="5">
        <v>28296</v>
      </c>
      <c r="N15" s="5">
        <v>29463</v>
      </c>
      <c r="O15" s="6">
        <v>30289</v>
      </c>
      <c r="P15" s="5">
        <v>31738</v>
      </c>
      <c r="Q15" s="5">
        <v>33021</v>
      </c>
      <c r="R15" s="5">
        <v>34062</v>
      </c>
      <c r="S15" s="5">
        <v>34833</v>
      </c>
      <c r="T15" s="5">
        <v>35397</v>
      </c>
      <c r="U15" s="18">
        <v>36133</v>
      </c>
      <c r="V15" s="17">
        <v>36571</v>
      </c>
      <c r="W15" s="24">
        <v>37347</v>
      </c>
      <c r="X15" s="28">
        <v>37655</v>
      </c>
    </row>
    <row r="16" spans="1:15" ht="12">
      <c r="A16">
        <v>7</v>
      </c>
      <c r="B16" s="1" t="s">
        <v>110</v>
      </c>
      <c r="C16" s="5">
        <v>859</v>
      </c>
      <c r="D16" s="5">
        <v>824</v>
      </c>
      <c r="E16" s="5">
        <v>784</v>
      </c>
      <c r="F16" s="7" t="s">
        <v>105</v>
      </c>
      <c r="G16" s="7" t="s">
        <v>105</v>
      </c>
      <c r="H16" s="7" t="s">
        <v>105</v>
      </c>
      <c r="I16" s="7" t="s">
        <v>105</v>
      </c>
      <c r="J16" s="7" t="s">
        <v>105</v>
      </c>
      <c r="K16" s="7" t="s">
        <v>105</v>
      </c>
      <c r="L16" s="7" t="s">
        <v>105</v>
      </c>
      <c r="M16" s="7" t="s">
        <v>105</v>
      </c>
      <c r="N16" s="7" t="s">
        <v>105</v>
      </c>
      <c r="O16" s="8" t="s">
        <v>105</v>
      </c>
    </row>
    <row r="17" spans="1:24" ht="12">
      <c r="A17">
        <v>8</v>
      </c>
      <c r="B17" s="1" t="s">
        <v>111</v>
      </c>
      <c r="C17" s="5">
        <v>3518</v>
      </c>
      <c r="D17" s="5">
        <v>3412</v>
      </c>
      <c r="E17" s="5">
        <v>3276</v>
      </c>
      <c r="F17" s="5">
        <v>3118</v>
      </c>
      <c r="G17" s="5">
        <v>2970</v>
      </c>
      <c r="H17" s="5">
        <v>2901</v>
      </c>
      <c r="I17" s="5">
        <v>2792</v>
      </c>
      <c r="J17" s="5">
        <v>2795</v>
      </c>
      <c r="K17" s="5">
        <v>2730</v>
      </c>
      <c r="L17" s="5">
        <v>2665</v>
      </c>
      <c r="M17" s="5">
        <v>2568</v>
      </c>
      <c r="N17" s="5">
        <v>2563</v>
      </c>
      <c r="O17" s="6">
        <v>2604</v>
      </c>
      <c r="P17" s="5">
        <v>2624</v>
      </c>
      <c r="Q17" s="5">
        <v>2565</v>
      </c>
      <c r="R17" s="5">
        <v>2674</v>
      </c>
      <c r="S17" s="5">
        <v>2741</v>
      </c>
      <c r="T17" s="5">
        <v>2757</v>
      </c>
      <c r="U17" s="18">
        <v>2761</v>
      </c>
      <c r="V17" s="17">
        <v>2724</v>
      </c>
      <c r="W17" s="24">
        <v>2765</v>
      </c>
      <c r="X17" s="28">
        <v>2746</v>
      </c>
    </row>
    <row r="18" spans="1:24" ht="12">
      <c r="A18">
        <v>9</v>
      </c>
      <c r="B18" s="1" t="s">
        <v>112</v>
      </c>
      <c r="C18" s="5">
        <v>1768</v>
      </c>
      <c r="D18" s="5">
        <v>1634</v>
      </c>
      <c r="E18" s="5">
        <v>1527</v>
      </c>
      <c r="F18" s="5">
        <v>1436</v>
      </c>
      <c r="G18" s="5">
        <v>1365</v>
      </c>
      <c r="H18" s="5">
        <v>1309</v>
      </c>
      <c r="I18" s="5">
        <v>1276</v>
      </c>
      <c r="J18" s="5">
        <v>1156</v>
      </c>
      <c r="K18" s="5">
        <v>1113</v>
      </c>
      <c r="L18" s="5">
        <v>1051</v>
      </c>
      <c r="M18" s="5">
        <v>1033</v>
      </c>
      <c r="N18" s="5">
        <v>962</v>
      </c>
      <c r="O18" s="6">
        <v>970</v>
      </c>
      <c r="P18" s="5">
        <v>959</v>
      </c>
      <c r="Q18" s="5">
        <v>963</v>
      </c>
      <c r="R18" s="5">
        <v>962</v>
      </c>
      <c r="S18" s="5">
        <v>959</v>
      </c>
      <c r="T18" s="5">
        <v>947</v>
      </c>
      <c r="U18" s="19">
        <v>943</v>
      </c>
      <c r="V18" s="20">
        <v>937</v>
      </c>
      <c r="W18" s="24">
        <v>926</v>
      </c>
      <c r="X18" s="28">
        <v>944</v>
      </c>
    </row>
    <row r="19" spans="1:24" ht="12">
      <c r="A19">
        <v>10</v>
      </c>
      <c r="B19" s="1" t="s">
        <v>113</v>
      </c>
      <c r="C19" s="5">
        <v>7849</v>
      </c>
      <c r="D19" s="5">
        <v>7622</v>
      </c>
      <c r="E19" s="5">
        <v>7396</v>
      </c>
      <c r="F19" s="5">
        <v>7429</v>
      </c>
      <c r="G19" s="5">
        <v>7358</v>
      </c>
      <c r="H19" s="5">
        <v>7251</v>
      </c>
      <c r="I19" s="5">
        <v>7224</v>
      </c>
      <c r="J19" s="5">
        <v>7104</v>
      </c>
      <c r="K19" s="5">
        <v>7043</v>
      </c>
      <c r="L19" s="5">
        <v>8243</v>
      </c>
      <c r="M19" s="5">
        <v>8231</v>
      </c>
      <c r="N19" s="5">
        <v>8305</v>
      </c>
      <c r="O19" s="6">
        <v>8336</v>
      </c>
      <c r="P19" s="5">
        <v>8364</v>
      </c>
      <c r="Q19" s="5">
        <v>8270</v>
      </c>
      <c r="R19" s="5">
        <v>8149</v>
      </c>
      <c r="S19" s="5">
        <v>8197</v>
      </c>
      <c r="T19" s="5">
        <v>8146</v>
      </c>
      <c r="U19" s="18">
        <v>7919</v>
      </c>
      <c r="V19" s="17">
        <v>7758</v>
      </c>
      <c r="W19" s="24">
        <v>7629</v>
      </c>
      <c r="X19" s="28">
        <v>7570</v>
      </c>
    </row>
    <row r="20" spans="1:15" ht="12">
      <c r="A20">
        <v>11</v>
      </c>
      <c r="B20" s="1" t="s">
        <v>114</v>
      </c>
      <c r="C20" s="7" t="s">
        <v>105</v>
      </c>
      <c r="D20" s="7" t="s">
        <v>105</v>
      </c>
      <c r="E20" s="7" t="s">
        <v>105</v>
      </c>
      <c r="F20" s="7" t="s">
        <v>105</v>
      </c>
      <c r="G20" s="7" t="s">
        <v>105</v>
      </c>
      <c r="H20" s="7" t="s">
        <v>105</v>
      </c>
      <c r="I20" s="7" t="s">
        <v>105</v>
      </c>
      <c r="J20" s="7" t="s">
        <v>105</v>
      </c>
      <c r="K20" s="7" t="s">
        <v>105</v>
      </c>
      <c r="L20" s="7" t="s">
        <v>105</v>
      </c>
      <c r="M20" s="7" t="s">
        <v>105</v>
      </c>
      <c r="N20" s="7" t="s">
        <v>105</v>
      </c>
      <c r="O20" s="8" t="s">
        <v>105</v>
      </c>
    </row>
    <row r="21" spans="1:24" ht="12">
      <c r="A21">
        <v>12</v>
      </c>
      <c r="B21" s="1" t="s">
        <v>115</v>
      </c>
      <c r="C21" s="5">
        <v>3546</v>
      </c>
      <c r="D21" s="5">
        <v>3260</v>
      </c>
      <c r="E21" s="5">
        <v>3290</v>
      </c>
      <c r="F21" s="5">
        <v>3044</v>
      </c>
      <c r="G21" s="5">
        <v>2888</v>
      </c>
      <c r="H21" s="5">
        <v>2740</v>
      </c>
      <c r="I21" s="5">
        <v>2669</v>
      </c>
      <c r="J21" s="5">
        <v>2596</v>
      </c>
      <c r="K21" s="5">
        <v>2448</v>
      </c>
      <c r="L21" s="5">
        <v>2305</v>
      </c>
      <c r="M21" s="5">
        <v>2276</v>
      </c>
      <c r="N21" s="5">
        <v>2245</v>
      </c>
      <c r="O21" s="6">
        <v>2319</v>
      </c>
      <c r="P21" s="5">
        <v>2343</v>
      </c>
      <c r="Q21" s="5">
        <v>2323</v>
      </c>
      <c r="R21" s="5">
        <v>2368</v>
      </c>
      <c r="S21" s="5">
        <v>2376</v>
      </c>
      <c r="T21" s="5">
        <v>2464</v>
      </c>
      <c r="U21" s="18">
        <v>2510</v>
      </c>
      <c r="V21" s="17">
        <v>2539</v>
      </c>
      <c r="W21" s="24">
        <v>2539</v>
      </c>
      <c r="X21" s="28">
        <v>2628</v>
      </c>
    </row>
    <row r="22" spans="1:24" ht="12">
      <c r="A22">
        <v>13</v>
      </c>
      <c r="B22" s="1" t="s">
        <v>116</v>
      </c>
      <c r="C22" s="5">
        <v>1166</v>
      </c>
      <c r="D22" s="5">
        <v>1105</v>
      </c>
      <c r="E22" s="5">
        <v>1054</v>
      </c>
      <c r="F22" s="5">
        <v>1022</v>
      </c>
      <c r="G22" s="5">
        <v>1033</v>
      </c>
      <c r="H22" s="5">
        <v>1073</v>
      </c>
      <c r="I22" s="5">
        <v>1108</v>
      </c>
      <c r="J22" s="5">
        <v>1137</v>
      </c>
      <c r="K22" s="5">
        <v>1154</v>
      </c>
      <c r="L22" s="5">
        <v>1198</v>
      </c>
      <c r="M22" s="5">
        <v>1220</v>
      </c>
      <c r="N22" s="5">
        <v>1239</v>
      </c>
      <c r="O22" s="6">
        <v>1230</v>
      </c>
      <c r="P22" s="5">
        <v>1273</v>
      </c>
      <c r="Q22" s="5">
        <v>1349</v>
      </c>
      <c r="R22" s="5">
        <v>1348</v>
      </c>
      <c r="S22" s="5">
        <v>1466</v>
      </c>
      <c r="T22" s="5">
        <v>1466</v>
      </c>
      <c r="U22" s="18">
        <v>1447</v>
      </c>
      <c r="V22" s="17">
        <v>1557</v>
      </c>
      <c r="W22" s="24">
        <v>1691</v>
      </c>
      <c r="X22" s="28">
        <v>1716</v>
      </c>
    </row>
    <row r="23" spans="1:24" ht="12">
      <c r="A23">
        <v>14</v>
      </c>
      <c r="B23" s="1" t="s">
        <v>117</v>
      </c>
      <c r="C23" s="5">
        <v>1820</v>
      </c>
      <c r="D23" s="5">
        <v>1786</v>
      </c>
      <c r="E23" s="5">
        <v>1762</v>
      </c>
      <c r="F23" s="5">
        <v>1905</v>
      </c>
      <c r="G23" s="5">
        <v>1905</v>
      </c>
      <c r="H23" s="5">
        <v>1965</v>
      </c>
      <c r="I23" s="5">
        <v>1938</v>
      </c>
      <c r="J23" s="5">
        <v>1867</v>
      </c>
      <c r="K23" s="5">
        <v>1872</v>
      </c>
      <c r="L23" s="5">
        <v>1884</v>
      </c>
      <c r="M23" s="5">
        <v>1879</v>
      </c>
      <c r="N23" s="5">
        <v>1858</v>
      </c>
      <c r="O23" s="6">
        <v>1874</v>
      </c>
      <c r="P23" s="5">
        <v>1864</v>
      </c>
      <c r="Q23" s="5">
        <v>1785</v>
      </c>
      <c r="R23" s="5">
        <v>1745</v>
      </c>
      <c r="S23" s="5">
        <v>1809</v>
      </c>
      <c r="T23" s="5">
        <v>1790</v>
      </c>
      <c r="U23" s="18">
        <v>1686</v>
      </c>
      <c r="V23" s="17">
        <v>1642</v>
      </c>
      <c r="W23" s="24">
        <v>1500</v>
      </c>
      <c r="X23" s="28">
        <v>1428</v>
      </c>
    </row>
    <row r="24" spans="1:24" ht="12">
      <c r="A24">
        <v>15</v>
      </c>
      <c r="B24" s="1" t="s">
        <v>118</v>
      </c>
      <c r="C24" s="5">
        <v>2248</v>
      </c>
      <c r="D24" s="5">
        <v>2193</v>
      </c>
      <c r="E24" s="5">
        <v>2114</v>
      </c>
      <c r="F24" s="5">
        <v>2095</v>
      </c>
      <c r="G24" s="5">
        <v>2108</v>
      </c>
      <c r="H24" s="5">
        <v>2228</v>
      </c>
      <c r="I24" s="5">
        <v>2224</v>
      </c>
      <c r="J24" s="5">
        <v>2208</v>
      </c>
      <c r="K24" s="5">
        <v>2200</v>
      </c>
      <c r="L24" s="5">
        <v>2200</v>
      </c>
      <c r="M24" s="5">
        <v>2205</v>
      </c>
      <c r="N24" s="5">
        <v>2134</v>
      </c>
      <c r="O24" s="6">
        <v>2047</v>
      </c>
      <c r="P24" s="5">
        <v>2041</v>
      </c>
      <c r="Q24" s="5">
        <v>2052</v>
      </c>
      <c r="R24" s="5">
        <v>2124</v>
      </c>
      <c r="S24" s="5">
        <v>2182</v>
      </c>
      <c r="T24" s="5">
        <v>2116</v>
      </c>
      <c r="U24" s="18">
        <v>2163</v>
      </c>
      <c r="V24" s="17">
        <v>2132</v>
      </c>
      <c r="W24" s="24">
        <v>2108</v>
      </c>
      <c r="X24" s="28">
        <v>2149</v>
      </c>
    </row>
    <row r="25" spans="1:24" ht="12">
      <c r="A25">
        <v>16</v>
      </c>
      <c r="B25" s="1" t="s">
        <v>119</v>
      </c>
      <c r="C25" s="5">
        <v>1377</v>
      </c>
      <c r="D25" s="5">
        <v>1391</v>
      </c>
      <c r="E25" s="5">
        <v>1330</v>
      </c>
      <c r="F25" s="5">
        <v>1327</v>
      </c>
      <c r="G25" s="5">
        <v>1338</v>
      </c>
      <c r="H25" s="5">
        <v>1279</v>
      </c>
      <c r="I25" s="5">
        <v>1252</v>
      </c>
      <c r="J25" s="5">
        <v>1206</v>
      </c>
      <c r="K25" s="5">
        <v>1243</v>
      </c>
      <c r="L25" s="5">
        <v>1253</v>
      </c>
      <c r="M25" s="5">
        <v>1191</v>
      </c>
      <c r="N25" s="5">
        <v>1186</v>
      </c>
      <c r="O25" s="6">
        <v>1148</v>
      </c>
      <c r="P25" s="5">
        <v>1157</v>
      </c>
      <c r="Q25" s="5">
        <v>1189</v>
      </c>
      <c r="R25" s="5">
        <v>1208</v>
      </c>
      <c r="S25" s="5">
        <v>1215</v>
      </c>
      <c r="T25" s="5">
        <v>1244</v>
      </c>
      <c r="U25" s="18">
        <v>1262</v>
      </c>
      <c r="V25" s="17">
        <v>1278</v>
      </c>
      <c r="W25" s="24">
        <v>1299</v>
      </c>
      <c r="X25" s="28">
        <v>1299</v>
      </c>
    </row>
    <row r="26" spans="1:24" ht="12">
      <c r="A26">
        <v>17</v>
      </c>
      <c r="B26" s="1" t="s">
        <v>120</v>
      </c>
      <c r="C26" s="5">
        <v>24794</v>
      </c>
      <c r="D26" s="5">
        <v>23763</v>
      </c>
      <c r="E26" s="5">
        <v>22527</v>
      </c>
      <c r="F26" s="5">
        <v>21236</v>
      </c>
      <c r="G26" s="5">
        <v>20323</v>
      </c>
      <c r="H26" s="5">
        <v>20048</v>
      </c>
      <c r="I26" s="5">
        <v>19987</v>
      </c>
      <c r="J26" s="5">
        <v>20289</v>
      </c>
      <c r="K26" s="5">
        <v>20546</v>
      </c>
      <c r="L26" s="5">
        <v>20661</v>
      </c>
      <c r="M26" s="5">
        <v>20748</v>
      </c>
      <c r="N26" s="5">
        <v>21352</v>
      </c>
      <c r="O26" s="6">
        <v>21933</v>
      </c>
      <c r="P26" s="5">
        <v>22738</v>
      </c>
      <c r="Q26" s="5">
        <v>22968</v>
      </c>
      <c r="R26" s="5">
        <v>23328</v>
      </c>
      <c r="S26" s="5">
        <v>23604</v>
      </c>
      <c r="T26" s="5">
        <v>23998</v>
      </c>
      <c r="U26" s="18">
        <v>23475</v>
      </c>
      <c r="V26" s="17">
        <v>23662</v>
      </c>
      <c r="W26" s="24">
        <v>23578</v>
      </c>
      <c r="X26" s="28">
        <v>23267</v>
      </c>
    </row>
    <row r="27" spans="1:24" ht="12">
      <c r="A27">
        <v>18</v>
      </c>
      <c r="B27" s="1" t="s">
        <v>121</v>
      </c>
      <c r="C27" s="5">
        <v>2433</v>
      </c>
      <c r="D27" s="5">
        <v>2426</v>
      </c>
      <c r="E27" s="5">
        <v>2377</v>
      </c>
      <c r="F27" s="5">
        <v>2339</v>
      </c>
      <c r="G27" s="5">
        <v>2757</v>
      </c>
      <c r="H27" s="5">
        <v>2801</v>
      </c>
      <c r="I27" s="5">
        <v>2804</v>
      </c>
      <c r="J27" s="5">
        <v>2883</v>
      </c>
      <c r="K27" s="5">
        <v>2924</v>
      </c>
      <c r="L27" s="5">
        <v>2987</v>
      </c>
      <c r="M27" s="5">
        <v>3037</v>
      </c>
      <c r="N27" s="5">
        <v>3145</v>
      </c>
      <c r="O27" s="6">
        <v>3282</v>
      </c>
      <c r="P27" s="5">
        <v>3403</v>
      </c>
      <c r="Q27" s="5">
        <v>3457</v>
      </c>
      <c r="R27" s="5">
        <v>3519</v>
      </c>
      <c r="S27" s="5">
        <v>3539</v>
      </c>
      <c r="T27" s="5">
        <v>3557</v>
      </c>
      <c r="U27" s="18">
        <v>3579</v>
      </c>
      <c r="V27" s="17">
        <v>3567</v>
      </c>
      <c r="W27" s="24">
        <v>3610</v>
      </c>
      <c r="X27" s="28">
        <v>3769</v>
      </c>
    </row>
    <row r="28" spans="1:24" ht="12">
      <c r="A28">
        <v>19</v>
      </c>
      <c r="B28" s="1" t="s">
        <v>122</v>
      </c>
      <c r="C28" s="5">
        <v>4627</v>
      </c>
      <c r="D28" s="5">
        <v>4590</v>
      </c>
      <c r="E28" s="5">
        <v>4403</v>
      </c>
      <c r="F28" s="5">
        <v>4311</v>
      </c>
      <c r="G28" s="5">
        <v>4216</v>
      </c>
      <c r="H28" s="5">
        <v>4118</v>
      </c>
      <c r="I28" s="5">
        <v>4050</v>
      </c>
      <c r="J28" s="5">
        <v>4009</v>
      </c>
      <c r="K28" s="5">
        <v>3973</v>
      </c>
      <c r="L28" s="5">
        <v>3914</v>
      </c>
      <c r="M28" s="5">
        <v>3988</v>
      </c>
      <c r="N28" s="5">
        <v>4001</v>
      </c>
      <c r="O28" s="6">
        <v>4096</v>
      </c>
      <c r="P28" s="5">
        <v>4077</v>
      </c>
      <c r="Q28" s="5">
        <v>4084</v>
      </c>
      <c r="R28" s="5">
        <v>4053</v>
      </c>
      <c r="S28" s="5">
        <v>3841</v>
      </c>
      <c r="T28" s="5">
        <v>4062</v>
      </c>
      <c r="U28" s="18">
        <v>4096</v>
      </c>
      <c r="V28" s="17">
        <v>3982</v>
      </c>
      <c r="W28" s="24">
        <v>3914</v>
      </c>
      <c r="X28" s="28">
        <v>3910</v>
      </c>
    </row>
    <row r="29" spans="1:24" ht="12">
      <c r="A29">
        <v>20</v>
      </c>
      <c r="B29" s="1" t="s">
        <v>123</v>
      </c>
      <c r="C29" s="5">
        <v>872</v>
      </c>
      <c r="D29" s="5">
        <v>822</v>
      </c>
      <c r="E29" s="5">
        <v>817</v>
      </c>
      <c r="F29" s="5">
        <v>778</v>
      </c>
      <c r="G29" s="5">
        <v>746</v>
      </c>
      <c r="H29" s="5">
        <v>748</v>
      </c>
      <c r="I29" s="5">
        <v>734</v>
      </c>
      <c r="J29" s="5">
        <v>725</v>
      </c>
      <c r="K29" s="5">
        <v>722</v>
      </c>
      <c r="L29" s="5">
        <v>674</v>
      </c>
      <c r="M29" s="5">
        <v>646</v>
      </c>
      <c r="N29" s="5">
        <v>676</v>
      </c>
      <c r="O29" s="6">
        <v>675</v>
      </c>
      <c r="P29" s="5">
        <v>333</v>
      </c>
      <c r="Q29" s="5">
        <v>480</v>
      </c>
      <c r="R29" s="5">
        <v>481</v>
      </c>
      <c r="S29" s="5">
        <v>485</v>
      </c>
      <c r="T29" s="5">
        <v>644</v>
      </c>
      <c r="U29" s="19">
        <v>451</v>
      </c>
      <c r="V29" s="20">
        <v>454</v>
      </c>
      <c r="W29" s="24">
        <v>459</v>
      </c>
      <c r="X29" s="28">
        <v>481</v>
      </c>
    </row>
    <row r="30" spans="1:24" ht="12">
      <c r="A30">
        <v>21</v>
      </c>
      <c r="B30" s="1" t="s">
        <v>124</v>
      </c>
      <c r="C30" s="5">
        <v>10537</v>
      </c>
      <c r="D30" s="5">
        <v>10151</v>
      </c>
      <c r="E30" s="5">
        <v>9950</v>
      </c>
      <c r="F30" s="5">
        <v>9809</v>
      </c>
      <c r="G30" s="5">
        <v>9733</v>
      </c>
      <c r="H30" s="5">
        <v>9672</v>
      </c>
      <c r="I30" s="5">
        <v>9528</v>
      </c>
      <c r="J30" s="5">
        <v>9472</v>
      </c>
      <c r="K30" s="5">
        <v>9474</v>
      </c>
      <c r="L30" s="5">
        <v>9325</v>
      </c>
      <c r="M30" s="5">
        <v>9261</v>
      </c>
      <c r="N30" s="5">
        <v>9255</v>
      </c>
      <c r="O30" s="6">
        <v>9403</v>
      </c>
      <c r="P30" s="5">
        <v>9305</v>
      </c>
      <c r="Q30" s="5">
        <v>9239</v>
      </c>
      <c r="R30" s="5">
        <v>9318</v>
      </c>
      <c r="S30" s="5">
        <v>9379</v>
      </c>
      <c r="T30" s="5">
        <v>9291</v>
      </c>
      <c r="U30" s="18">
        <v>9402</v>
      </c>
      <c r="V30" s="17">
        <v>9239</v>
      </c>
      <c r="W30" s="24">
        <v>9215</v>
      </c>
      <c r="X30" s="28">
        <v>9051</v>
      </c>
    </row>
    <row r="31" spans="1:24" ht="12">
      <c r="A31">
        <v>22</v>
      </c>
      <c r="B31" s="1" t="s">
        <v>125</v>
      </c>
      <c r="C31" s="5">
        <v>3238</v>
      </c>
      <c r="D31" s="5">
        <v>3370</v>
      </c>
      <c r="E31" s="5">
        <v>3497</v>
      </c>
      <c r="F31" s="5">
        <v>3429</v>
      </c>
      <c r="G31" s="5">
        <v>3529</v>
      </c>
      <c r="H31" s="5">
        <v>3648</v>
      </c>
      <c r="I31" s="5">
        <v>3729</v>
      </c>
      <c r="J31" s="5">
        <v>3986</v>
      </c>
      <c r="K31" s="5">
        <v>4253</v>
      </c>
      <c r="L31" s="5">
        <v>4536</v>
      </c>
      <c r="M31" s="5">
        <v>4679</v>
      </c>
      <c r="N31" s="5">
        <v>4796</v>
      </c>
      <c r="O31" s="6">
        <v>5040</v>
      </c>
      <c r="P31" s="5">
        <v>5283</v>
      </c>
      <c r="Q31" s="5">
        <v>5368</v>
      </c>
      <c r="R31" s="5">
        <v>5428</v>
      </c>
      <c r="S31" s="5">
        <v>5668</v>
      </c>
      <c r="T31" s="5">
        <v>5879</v>
      </c>
      <c r="U31" s="18">
        <v>6071</v>
      </c>
      <c r="V31" s="17">
        <v>6213</v>
      </c>
      <c r="W31" s="24">
        <v>6286</v>
      </c>
      <c r="X31" s="28">
        <v>6401</v>
      </c>
    </row>
    <row r="32" spans="1:24" ht="12">
      <c r="A32">
        <v>23</v>
      </c>
      <c r="B32" s="1" t="s">
        <v>126</v>
      </c>
      <c r="C32" s="5">
        <v>1699</v>
      </c>
      <c r="D32" s="5">
        <v>1611</v>
      </c>
      <c r="E32" s="5">
        <v>1461</v>
      </c>
      <c r="F32" s="5">
        <v>1529</v>
      </c>
      <c r="G32" s="5">
        <v>1484</v>
      </c>
      <c r="H32" s="5">
        <v>1467</v>
      </c>
      <c r="I32" s="5">
        <v>1422</v>
      </c>
      <c r="J32" s="5">
        <v>1403</v>
      </c>
      <c r="K32" s="5">
        <v>1384</v>
      </c>
      <c r="L32" s="5">
        <v>1358</v>
      </c>
      <c r="M32" s="5">
        <v>1315</v>
      </c>
      <c r="N32" s="5">
        <v>1333</v>
      </c>
      <c r="O32" s="6">
        <v>1346</v>
      </c>
      <c r="P32" s="5">
        <v>1389</v>
      </c>
      <c r="Q32" s="5">
        <v>1377</v>
      </c>
      <c r="R32" s="5">
        <v>1496</v>
      </c>
      <c r="S32" s="5">
        <v>1583</v>
      </c>
      <c r="T32" s="5">
        <v>1610</v>
      </c>
      <c r="U32" s="18">
        <v>1691</v>
      </c>
      <c r="V32" s="17">
        <v>1789</v>
      </c>
      <c r="W32" s="24">
        <v>1876</v>
      </c>
      <c r="X32" s="28">
        <v>2041</v>
      </c>
    </row>
    <row r="33" spans="1:24" ht="12">
      <c r="A33">
        <v>24</v>
      </c>
      <c r="B33" s="1" t="s">
        <v>127</v>
      </c>
      <c r="C33" s="5">
        <v>3517</v>
      </c>
      <c r="D33" s="5">
        <v>3505</v>
      </c>
      <c r="E33" s="5">
        <v>3406</v>
      </c>
      <c r="F33" s="5">
        <v>3360</v>
      </c>
      <c r="G33" s="5">
        <v>3264</v>
      </c>
      <c r="H33" s="5">
        <v>3193</v>
      </c>
      <c r="I33" s="5">
        <v>3063</v>
      </c>
      <c r="J33" s="5">
        <v>3043</v>
      </c>
      <c r="K33" s="5">
        <v>2944</v>
      </c>
      <c r="L33" s="5">
        <v>2876</v>
      </c>
      <c r="M33" s="5">
        <v>2834</v>
      </c>
      <c r="N33" s="5">
        <v>2815</v>
      </c>
      <c r="O33" s="6">
        <v>2752</v>
      </c>
      <c r="P33" s="5">
        <v>2785</v>
      </c>
      <c r="Q33" s="5">
        <v>2749</v>
      </c>
      <c r="R33" s="5">
        <v>2794</v>
      </c>
      <c r="S33" s="5">
        <v>2799</v>
      </c>
      <c r="T33" s="5">
        <v>2474</v>
      </c>
      <c r="U33" s="18">
        <v>2738</v>
      </c>
      <c r="V33" s="17">
        <v>2665</v>
      </c>
      <c r="W33" s="24">
        <v>2638</v>
      </c>
      <c r="X33" s="28">
        <v>2663</v>
      </c>
    </row>
    <row r="34" spans="1:24" ht="12">
      <c r="A34">
        <v>25</v>
      </c>
      <c r="B34" s="1" t="s">
        <v>128</v>
      </c>
      <c r="C34" s="5">
        <v>26661</v>
      </c>
      <c r="D34" s="5">
        <v>26054</v>
      </c>
      <c r="E34" s="5">
        <v>25566</v>
      </c>
      <c r="F34" s="5">
        <v>25439</v>
      </c>
      <c r="G34" s="5">
        <v>24993</v>
      </c>
      <c r="H34" s="5">
        <v>25064</v>
      </c>
      <c r="I34" s="5">
        <v>25807</v>
      </c>
      <c r="J34" s="5">
        <v>26452</v>
      </c>
      <c r="K34" s="5">
        <v>26911</v>
      </c>
      <c r="L34" s="5">
        <v>27490</v>
      </c>
      <c r="M34" s="5">
        <v>28134</v>
      </c>
      <c r="N34" s="5">
        <v>28806</v>
      </c>
      <c r="O34" s="6">
        <v>29511</v>
      </c>
      <c r="P34" s="5">
        <v>29919</v>
      </c>
      <c r="Q34" s="5">
        <v>30496</v>
      </c>
      <c r="R34" s="5">
        <v>30752</v>
      </c>
      <c r="S34" s="5">
        <v>30772</v>
      </c>
      <c r="T34" s="5">
        <v>30881</v>
      </c>
      <c r="U34" s="18">
        <v>31853</v>
      </c>
      <c r="V34" s="17">
        <v>31924</v>
      </c>
      <c r="W34" s="24">
        <v>31838</v>
      </c>
      <c r="X34" s="28">
        <v>31762</v>
      </c>
    </row>
    <row r="35" spans="1:24" ht="12">
      <c r="A35">
        <v>26</v>
      </c>
      <c r="B35" s="1" t="s">
        <v>129</v>
      </c>
      <c r="C35" s="5">
        <v>37597</v>
      </c>
      <c r="D35" s="5">
        <v>36183</v>
      </c>
      <c r="E35" s="5">
        <v>34853</v>
      </c>
      <c r="F35" s="5">
        <v>34929</v>
      </c>
      <c r="G35" s="5">
        <v>34657</v>
      </c>
      <c r="H35" s="5">
        <v>34819</v>
      </c>
      <c r="I35" s="5">
        <v>34776</v>
      </c>
      <c r="J35" s="5">
        <v>34950</v>
      </c>
      <c r="K35" s="5">
        <v>35204</v>
      </c>
      <c r="L35" s="5">
        <v>35104</v>
      </c>
      <c r="M35" s="5">
        <v>35198</v>
      </c>
      <c r="N35" s="5">
        <v>35115</v>
      </c>
      <c r="O35" s="6">
        <v>35432</v>
      </c>
      <c r="P35" s="5">
        <v>34892</v>
      </c>
      <c r="Q35" s="5">
        <v>34483</v>
      </c>
      <c r="R35" s="5">
        <v>34481</v>
      </c>
      <c r="S35" s="5">
        <v>35022</v>
      </c>
      <c r="T35" s="5">
        <v>35579</v>
      </c>
      <c r="U35" s="18">
        <v>35882</v>
      </c>
      <c r="V35" s="17">
        <v>35713</v>
      </c>
      <c r="W35" s="24">
        <v>35340</v>
      </c>
      <c r="X35" s="28">
        <v>35077</v>
      </c>
    </row>
    <row r="36" spans="1:24" ht="12">
      <c r="A36">
        <v>27</v>
      </c>
      <c r="B36" s="1" t="s">
        <v>130</v>
      </c>
      <c r="C36" s="5">
        <v>1068</v>
      </c>
      <c r="D36" s="5">
        <v>1028</v>
      </c>
      <c r="E36" s="5">
        <v>1029</v>
      </c>
      <c r="F36" s="5">
        <v>1028</v>
      </c>
      <c r="G36" s="5">
        <v>990</v>
      </c>
      <c r="H36" s="5">
        <v>998</v>
      </c>
      <c r="I36" s="5">
        <v>987</v>
      </c>
      <c r="J36" s="5">
        <v>992</v>
      </c>
      <c r="K36" s="5">
        <v>958</v>
      </c>
      <c r="L36" s="5">
        <v>965</v>
      </c>
      <c r="M36" s="5">
        <v>920</v>
      </c>
      <c r="N36" s="5">
        <v>879</v>
      </c>
      <c r="O36" s="6">
        <v>902</v>
      </c>
      <c r="P36" s="5">
        <v>870</v>
      </c>
      <c r="Q36" s="5">
        <v>866</v>
      </c>
      <c r="R36" s="5">
        <v>822</v>
      </c>
      <c r="S36" s="5">
        <v>790</v>
      </c>
      <c r="T36" s="5">
        <v>773</v>
      </c>
      <c r="U36" s="19">
        <v>791</v>
      </c>
      <c r="V36" s="20">
        <v>765</v>
      </c>
      <c r="W36" s="24">
        <v>734</v>
      </c>
      <c r="X36" s="28">
        <v>708</v>
      </c>
    </row>
    <row r="37" spans="1:24" ht="12">
      <c r="A37">
        <v>28</v>
      </c>
      <c r="B37" s="1" t="s">
        <v>131</v>
      </c>
      <c r="C37" s="5">
        <v>7772</v>
      </c>
      <c r="D37" s="5">
        <v>7580</v>
      </c>
      <c r="E37" s="5">
        <v>7326</v>
      </c>
      <c r="F37" s="5">
        <v>7045</v>
      </c>
      <c r="G37" s="5">
        <v>6707</v>
      </c>
      <c r="H37" s="5">
        <v>6542</v>
      </c>
      <c r="I37" s="5">
        <v>6362</v>
      </c>
      <c r="J37" s="5">
        <v>6248</v>
      </c>
      <c r="K37" s="5">
        <v>6038</v>
      </c>
      <c r="L37" s="5">
        <v>5832</v>
      </c>
      <c r="M37" s="5">
        <v>5690</v>
      </c>
      <c r="N37" s="5">
        <v>5774</v>
      </c>
      <c r="O37" s="6">
        <v>5896</v>
      </c>
      <c r="P37" s="5">
        <v>6001</v>
      </c>
      <c r="Q37" s="5">
        <v>6078</v>
      </c>
      <c r="R37" s="5">
        <v>6149</v>
      </c>
      <c r="S37" s="5">
        <v>6092</v>
      </c>
      <c r="T37" s="5">
        <v>6113</v>
      </c>
      <c r="U37" s="18">
        <v>6198</v>
      </c>
      <c r="V37" s="17">
        <v>6005</v>
      </c>
      <c r="W37" s="24">
        <v>6109</v>
      </c>
      <c r="X37" s="28">
        <v>5769</v>
      </c>
    </row>
    <row r="38" spans="1:24" ht="12">
      <c r="A38">
        <v>29</v>
      </c>
      <c r="B38" s="1" t="s">
        <v>132</v>
      </c>
      <c r="C38" s="5">
        <v>2288</v>
      </c>
      <c r="D38" s="5">
        <v>2300</v>
      </c>
      <c r="E38" s="5">
        <v>2276</v>
      </c>
      <c r="F38" s="5">
        <v>2230</v>
      </c>
      <c r="G38" s="5">
        <v>2215</v>
      </c>
      <c r="H38" s="5">
        <v>2236</v>
      </c>
      <c r="I38" s="5">
        <v>2287</v>
      </c>
      <c r="J38" s="5">
        <v>2374</v>
      </c>
      <c r="K38" s="5">
        <v>2427</v>
      </c>
      <c r="L38" s="5">
        <v>2397</v>
      </c>
      <c r="M38" s="5">
        <v>2359</v>
      </c>
      <c r="N38" s="5">
        <v>2303</v>
      </c>
      <c r="O38" s="6">
        <v>2322</v>
      </c>
      <c r="P38" s="5">
        <v>2397</v>
      </c>
      <c r="Q38" s="5">
        <v>2403</v>
      </c>
      <c r="R38" s="5">
        <v>2452</v>
      </c>
      <c r="S38" s="5">
        <v>2435</v>
      </c>
      <c r="T38" s="5">
        <v>2436</v>
      </c>
      <c r="U38" s="18">
        <v>2485</v>
      </c>
      <c r="V38" s="17">
        <v>2439</v>
      </c>
      <c r="W38" s="24">
        <v>2472</v>
      </c>
      <c r="X38" s="28">
        <v>2474</v>
      </c>
    </row>
    <row r="39" spans="1:24" ht="12">
      <c r="A39">
        <v>30</v>
      </c>
      <c r="B39" s="1" t="s">
        <v>133</v>
      </c>
      <c r="C39" s="5">
        <v>19480</v>
      </c>
      <c r="D39" s="5">
        <v>18871</v>
      </c>
      <c r="E39" s="5">
        <v>18611</v>
      </c>
      <c r="F39" s="5">
        <v>18611</v>
      </c>
      <c r="G39" s="5">
        <v>18522</v>
      </c>
      <c r="H39" s="5">
        <v>18459</v>
      </c>
      <c r="I39" s="5">
        <v>18451</v>
      </c>
      <c r="J39" s="5">
        <v>18655</v>
      </c>
      <c r="K39" s="5">
        <v>18645</v>
      </c>
      <c r="L39" s="5">
        <v>18536</v>
      </c>
      <c r="M39" s="5">
        <v>18249</v>
      </c>
      <c r="N39" s="5">
        <v>18089</v>
      </c>
      <c r="O39" s="6">
        <v>18357</v>
      </c>
      <c r="P39" s="5">
        <v>18131</v>
      </c>
      <c r="Q39" s="5">
        <v>17599</v>
      </c>
      <c r="R39" s="5">
        <v>17474</v>
      </c>
      <c r="S39" s="5">
        <v>18115</v>
      </c>
      <c r="T39" s="5">
        <v>17754</v>
      </c>
      <c r="U39" s="18">
        <v>17521</v>
      </c>
      <c r="V39" s="17">
        <v>17213</v>
      </c>
      <c r="W39" s="24">
        <v>17231</v>
      </c>
      <c r="X39" s="28">
        <v>16525</v>
      </c>
    </row>
    <row r="40" spans="1:24" ht="12">
      <c r="A40">
        <v>31</v>
      </c>
      <c r="B40" s="1" t="s">
        <v>134</v>
      </c>
      <c r="C40" s="5">
        <v>1853</v>
      </c>
      <c r="D40" s="5">
        <v>1795</v>
      </c>
      <c r="E40" s="5">
        <v>1778</v>
      </c>
      <c r="F40" s="5">
        <v>1747</v>
      </c>
      <c r="G40" s="5">
        <v>1698</v>
      </c>
      <c r="H40" s="5">
        <v>1660</v>
      </c>
      <c r="I40" s="5">
        <v>1645</v>
      </c>
      <c r="J40" s="5">
        <v>1610</v>
      </c>
      <c r="K40" s="5">
        <v>1565</v>
      </c>
      <c r="L40" s="5">
        <v>1524</v>
      </c>
      <c r="M40" s="5">
        <v>1457</v>
      </c>
      <c r="N40" s="5">
        <v>1478</v>
      </c>
      <c r="O40" s="6">
        <v>1514</v>
      </c>
      <c r="P40" s="5">
        <v>1468</v>
      </c>
      <c r="Q40" s="5">
        <v>1473</v>
      </c>
      <c r="R40" s="5">
        <v>1495</v>
      </c>
      <c r="S40" s="5">
        <v>1501</v>
      </c>
      <c r="T40" s="5">
        <v>1533</v>
      </c>
      <c r="U40" s="18">
        <v>1553</v>
      </c>
      <c r="V40" s="17">
        <v>1551</v>
      </c>
      <c r="W40" s="24">
        <v>1601</v>
      </c>
      <c r="X40" s="28">
        <v>1563</v>
      </c>
    </row>
    <row r="41" spans="1:24" ht="12">
      <c r="A41">
        <v>32</v>
      </c>
      <c r="B41" s="1" t="s">
        <v>135</v>
      </c>
      <c r="C41" s="5">
        <v>31246</v>
      </c>
      <c r="D41" s="5">
        <v>29929</v>
      </c>
      <c r="E41" s="5">
        <v>29227</v>
      </c>
      <c r="F41" s="5">
        <v>29068</v>
      </c>
      <c r="G41" s="5">
        <v>28499</v>
      </c>
      <c r="H41" s="5">
        <v>28117</v>
      </c>
      <c r="I41" s="5">
        <v>27537</v>
      </c>
      <c r="J41" s="5">
        <v>26954</v>
      </c>
      <c r="K41" s="5">
        <v>26416</v>
      </c>
      <c r="L41" s="5">
        <v>25847</v>
      </c>
      <c r="M41" s="5">
        <v>25476</v>
      </c>
      <c r="N41" s="5">
        <v>25618</v>
      </c>
      <c r="O41" s="6">
        <v>25936</v>
      </c>
      <c r="P41" s="5">
        <v>26012</v>
      </c>
      <c r="Q41" s="5">
        <v>26753</v>
      </c>
      <c r="R41" s="5">
        <v>26154</v>
      </c>
      <c r="S41" s="5">
        <v>25324</v>
      </c>
      <c r="T41" s="5">
        <v>25491</v>
      </c>
      <c r="U41" s="18">
        <v>25497</v>
      </c>
      <c r="V41" s="17">
        <v>26413</v>
      </c>
      <c r="W41" s="24">
        <v>26441</v>
      </c>
      <c r="X41" s="28">
        <v>25768</v>
      </c>
    </row>
    <row r="42" spans="1:24" ht="12">
      <c r="A42">
        <v>33</v>
      </c>
      <c r="B42" s="1" t="s">
        <v>136</v>
      </c>
      <c r="C42" s="5">
        <v>16278</v>
      </c>
      <c r="D42" s="5">
        <v>15821</v>
      </c>
      <c r="E42" s="5">
        <v>15424</v>
      </c>
      <c r="F42" s="5">
        <v>15310</v>
      </c>
      <c r="G42" s="5">
        <v>14972</v>
      </c>
      <c r="H42" s="5">
        <v>14673</v>
      </c>
      <c r="I42" s="5">
        <v>14371</v>
      </c>
      <c r="J42" s="5">
        <v>13923</v>
      </c>
      <c r="K42" s="5">
        <v>13559</v>
      </c>
      <c r="L42" s="5">
        <v>13075</v>
      </c>
      <c r="M42" s="5">
        <v>12830</v>
      </c>
      <c r="N42" s="5">
        <v>12811</v>
      </c>
      <c r="O42" s="6">
        <v>12835</v>
      </c>
      <c r="P42" s="5">
        <v>12889</v>
      </c>
      <c r="Q42" s="5">
        <v>12788</v>
      </c>
      <c r="R42" s="5">
        <v>12959</v>
      </c>
      <c r="S42" s="5">
        <v>13182</v>
      </c>
      <c r="T42" s="5">
        <v>13273</v>
      </c>
      <c r="U42" s="18">
        <v>13436</v>
      </c>
      <c r="V42" s="17">
        <v>13399</v>
      </c>
      <c r="W42" s="24">
        <v>13368</v>
      </c>
      <c r="X42" s="28">
        <v>13251</v>
      </c>
    </row>
    <row r="43" spans="1:24" ht="12">
      <c r="A43">
        <v>34</v>
      </c>
      <c r="B43" s="1" t="s">
        <v>137</v>
      </c>
      <c r="C43" s="7" t="s">
        <v>105</v>
      </c>
      <c r="D43" s="7" t="s">
        <v>105</v>
      </c>
      <c r="E43" s="7" t="s">
        <v>105</v>
      </c>
      <c r="F43" s="7" t="s">
        <v>105</v>
      </c>
      <c r="G43" s="5">
        <v>3734</v>
      </c>
      <c r="H43" s="5">
        <v>3638</v>
      </c>
      <c r="I43" s="5">
        <v>3554</v>
      </c>
      <c r="J43" s="5">
        <v>3463</v>
      </c>
      <c r="K43" s="5">
        <v>3429</v>
      </c>
      <c r="L43" s="5">
        <v>3514</v>
      </c>
      <c r="M43" s="5">
        <v>3461</v>
      </c>
      <c r="N43" s="5">
        <v>3540</v>
      </c>
      <c r="O43" s="6">
        <v>3586</v>
      </c>
      <c r="P43" s="5">
        <v>3675</v>
      </c>
      <c r="Q43" s="5">
        <v>3736</v>
      </c>
      <c r="R43" s="5">
        <v>3752</v>
      </c>
      <c r="S43" s="5">
        <v>3866</v>
      </c>
      <c r="T43" s="5">
        <v>3919</v>
      </c>
      <c r="U43" s="18">
        <v>3965</v>
      </c>
      <c r="V43" s="17">
        <v>3942</v>
      </c>
      <c r="W43" s="24">
        <v>3969</v>
      </c>
      <c r="X43" s="28">
        <v>3932</v>
      </c>
    </row>
    <row r="44" spans="1:19" ht="12">
      <c r="A44">
        <v>35</v>
      </c>
      <c r="B44" s="1" t="s">
        <v>138</v>
      </c>
      <c r="C44" s="5">
        <v>1417</v>
      </c>
      <c r="D44" s="5">
        <v>1374</v>
      </c>
      <c r="E44" s="5">
        <v>1393</v>
      </c>
      <c r="F44" s="5">
        <v>1356</v>
      </c>
      <c r="G44" s="5">
        <v>1353</v>
      </c>
      <c r="H44" s="5">
        <v>1396</v>
      </c>
      <c r="I44" s="5">
        <v>1386</v>
      </c>
      <c r="J44" s="5">
        <v>1372</v>
      </c>
      <c r="K44" s="5">
        <v>1343</v>
      </c>
      <c r="L44" s="5">
        <v>1321</v>
      </c>
      <c r="M44" s="5">
        <v>1282</v>
      </c>
      <c r="N44" s="5">
        <v>1295</v>
      </c>
      <c r="O44" s="6">
        <v>1299</v>
      </c>
      <c r="P44" s="5">
        <v>1342</v>
      </c>
      <c r="Q44" s="5">
        <v>1321</v>
      </c>
      <c r="R44" s="5">
        <v>1306</v>
      </c>
      <c r="S44" s="7" t="s">
        <v>105</v>
      </c>
    </row>
    <row r="45" spans="1:24" ht="12">
      <c r="A45">
        <v>36</v>
      </c>
      <c r="B45" s="1" t="s">
        <v>139</v>
      </c>
      <c r="C45" s="5">
        <v>3508</v>
      </c>
      <c r="D45" s="5">
        <v>3422</v>
      </c>
      <c r="E45" s="5">
        <v>3291</v>
      </c>
      <c r="F45" s="5">
        <v>3189</v>
      </c>
      <c r="G45" s="5">
        <v>3085</v>
      </c>
      <c r="H45" s="5">
        <v>3030</v>
      </c>
      <c r="I45" s="5">
        <v>2965</v>
      </c>
      <c r="J45" s="5">
        <v>2921</v>
      </c>
      <c r="K45" s="5">
        <v>3035</v>
      </c>
      <c r="L45" s="5">
        <v>3028</v>
      </c>
      <c r="M45" s="5">
        <v>3010</v>
      </c>
      <c r="N45" s="5">
        <v>3022</v>
      </c>
      <c r="O45" s="6">
        <v>3037</v>
      </c>
      <c r="P45" s="5">
        <v>3029</v>
      </c>
      <c r="Q45" s="5">
        <v>2954</v>
      </c>
      <c r="R45" s="5">
        <v>2916</v>
      </c>
      <c r="S45" s="5">
        <v>2899</v>
      </c>
      <c r="T45" s="5">
        <v>2905</v>
      </c>
      <c r="U45" s="18">
        <v>2905</v>
      </c>
      <c r="V45" s="17">
        <v>2876</v>
      </c>
      <c r="W45" s="24">
        <v>2800</v>
      </c>
      <c r="X45" s="35">
        <v>2770</v>
      </c>
    </row>
    <row r="46" spans="1:24" ht="12">
      <c r="A46">
        <v>37</v>
      </c>
      <c r="B46" s="1" t="s">
        <v>140</v>
      </c>
      <c r="C46" s="5">
        <v>9335</v>
      </c>
      <c r="D46" s="5">
        <v>8938</v>
      </c>
      <c r="E46" s="5">
        <v>8739</v>
      </c>
      <c r="F46" s="5">
        <v>8650</v>
      </c>
      <c r="G46" s="5">
        <v>8540</v>
      </c>
      <c r="H46" s="5">
        <v>8498</v>
      </c>
      <c r="I46" s="5">
        <v>8646</v>
      </c>
      <c r="J46" s="5">
        <v>8690</v>
      </c>
      <c r="K46" s="5">
        <v>8793</v>
      </c>
      <c r="L46" s="5">
        <v>8785</v>
      </c>
      <c r="M46" s="5">
        <v>8863</v>
      </c>
      <c r="N46" s="5">
        <v>8960</v>
      </c>
      <c r="O46" s="6">
        <v>9034</v>
      </c>
      <c r="P46" s="5">
        <v>9142</v>
      </c>
      <c r="Q46" s="5">
        <v>9310</v>
      </c>
      <c r="R46" s="5">
        <v>9535</v>
      </c>
      <c r="S46" s="5">
        <v>10005</v>
      </c>
      <c r="T46" s="5">
        <v>10490</v>
      </c>
      <c r="U46" s="18">
        <v>10728</v>
      </c>
      <c r="V46" s="17">
        <v>11068</v>
      </c>
      <c r="W46" s="24">
        <v>11379</v>
      </c>
      <c r="X46" s="28">
        <v>11120</v>
      </c>
    </row>
    <row r="47" spans="1:24" ht="12">
      <c r="A47">
        <v>38</v>
      </c>
      <c r="B47" s="1" t="s">
        <v>141</v>
      </c>
      <c r="C47" s="5">
        <v>55412</v>
      </c>
      <c r="D47" s="5">
        <v>54769</v>
      </c>
      <c r="E47" s="5">
        <v>54485</v>
      </c>
      <c r="F47" s="5">
        <v>54984</v>
      </c>
      <c r="G47" s="5">
        <v>56023</v>
      </c>
      <c r="H47" s="5">
        <v>57701</v>
      </c>
      <c r="I47" s="5">
        <v>59656</v>
      </c>
      <c r="J47" s="5">
        <v>62134</v>
      </c>
      <c r="K47" s="5">
        <v>64148</v>
      </c>
      <c r="L47" s="5">
        <v>66311</v>
      </c>
      <c r="M47" s="5">
        <v>67783</v>
      </c>
      <c r="N47" s="5">
        <v>69794</v>
      </c>
      <c r="O47" s="6">
        <v>72040</v>
      </c>
      <c r="P47" s="5">
        <v>73503</v>
      </c>
      <c r="Q47" s="5">
        <v>74060</v>
      </c>
      <c r="R47" s="5">
        <v>75101</v>
      </c>
      <c r="S47" s="5">
        <v>75431</v>
      </c>
      <c r="T47" s="5">
        <v>75780</v>
      </c>
      <c r="U47" s="18">
        <v>76775</v>
      </c>
      <c r="V47" s="17">
        <v>76619</v>
      </c>
      <c r="W47" s="24">
        <v>76458</v>
      </c>
      <c r="X47" s="28">
        <v>75770</v>
      </c>
    </row>
    <row r="48" spans="1:24" ht="12">
      <c r="A48">
        <v>39</v>
      </c>
      <c r="B48" s="1" t="s">
        <v>142</v>
      </c>
      <c r="C48" s="5">
        <v>3083</v>
      </c>
      <c r="D48" s="5">
        <v>2895</v>
      </c>
      <c r="E48" s="5">
        <v>2737</v>
      </c>
      <c r="F48" s="5">
        <v>2582</v>
      </c>
      <c r="G48" s="5">
        <v>2465</v>
      </c>
      <c r="H48" s="5">
        <v>2471</v>
      </c>
      <c r="I48" s="5">
        <v>2435</v>
      </c>
      <c r="J48" s="5">
        <v>2695</v>
      </c>
      <c r="K48" s="5">
        <v>2670</v>
      </c>
      <c r="L48" s="5">
        <v>2689</v>
      </c>
      <c r="M48" s="5">
        <v>2701</v>
      </c>
      <c r="N48" s="5">
        <v>2713</v>
      </c>
      <c r="O48" s="6">
        <v>2804</v>
      </c>
      <c r="P48" s="5">
        <v>2810</v>
      </c>
      <c r="Q48" s="5">
        <v>2784</v>
      </c>
      <c r="R48" s="5">
        <v>2869</v>
      </c>
      <c r="S48" s="5">
        <v>2941</v>
      </c>
      <c r="T48" s="5">
        <v>2963</v>
      </c>
      <c r="U48" s="18">
        <v>2985</v>
      </c>
      <c r="V48" s="17">
        <v>2963</v>
      </c>
      <c r="W48" s="24">
        <v>2930</v>
      </c>
      <c r="X48" s="28">
        <v>2989</v>
      </c>
    </row>
    <row r="49" spans="1:24" ht="12">
      <c r="A49">
        <v>40</v>
      </c>
      <c r="B49" s="1" t="s">
        <v>143</v>
      </c>
      <c r="C49" s="5">
        <v>4793</v>
      </c>
      <c r="D49" s="5">
        <v>4761</v>
      </c>
      <c r="E49" s="5">
        <v>4818</v>
      </c>
      <c r="F49" s="5">
        <v>4920</v>
      </c>
      <c r="G49" s="5">
        <v>4963</v>
      </c>
      <c r="H49" s="5">
        <v>5067</v>
      </c>
      <c r="I49" s="5">
        <v>5166</v>
      </c>
      <c r="J49" s="5">
        <v>5414</v>
      </c>
      <c r="K49" s="5">
        <v>5699</v>
      </c>
      <c r="L49" s="5">
        <v>5779</v>
      </c>
      <c r="M49" s="5">
        <v>5990</v>
      </c>
      <c r="N49" s="5">
        <v>6154</v>
      </c>
      <c r="O49" s="6">
        <v>6319</v>
      </c>
      <c r="P49" s="5">
        <v>6397</v>
      </c>
      <c r="Q49" s="5">
        <v>6678</v>
      </c>
      <c r="R49" s="5">
        <v>6783</v>
      </c>
      <c r="S49" s="5">
        <v>7326</v>
      </c>
      <c r="T49" s="5">
        <v>7475</v>
      </c>
      <c r="U49" s="18">
        <v>7725</v>
      </c>
      <c r="V49" s="17">
        <v>7970</v>
      </c>
      <c r="W49" s="24">
        <v>8101</v>
      </c>
      <c r="X49" s="28">
        <v>8174</v>
      </c>
    </row>
    <row r="50" spans="1:24" ht="12">
      <c r="A50">
        <v>41</v>
      </c>
      <c r="B50" s="1" t="s">
        <v>144</v>
      </c>
      <c r="C50" s="5">
        <v>3272</v>
      </c>
      <c r="D50" s="5">
        <v>3210</v>
      </c>
      <c r="E50" s="5">
        <v>3055</v>
      </c>
      <c r="F50" s="5">
        <v>3071</v>
      </c>
      <c r="G50" s="5">
        <v>3088</v>
      </c>
      <c r="H50" s="5">
        <v>3034</v>
      </c>
      <c r="I50" s="5">
        <v>3078</v>
      </c>
      <c r="J50" s="5">
        <v>3116</v>
      </c>
      <c r="K50" s="5">
        <v>3156</v>
      </c>
      <c r="L50" s="5">
        <v>3086</v>
      </c>
      <c r="M50" s="5">
        <v>3011</v>
      </c>
      <c r="N50" s="5">
        <v>3019</v>
      </c>
      <c r="O50" s="6">
        <v>3076</v>
      </c>
      <c r="P50" s="5">
        <v>3109</v>
      </c>
      <c r="Q50" s="5">
        <v>3125</v>
      </c>
      <c r="R50" s="5">
        <v>3199</v>
      </c>
      <c r="S50" s="5">
        <v>3246</v>
      </c>
      <c r="T50" s="5">
        <v>3280</v>
      </c>
      <c r="U50" s="18">
        <v>3334</v>
      </c>
      <c r="V50" s="17">
        <v>3316</v>
      </c>
      <c r="W50" s="24">
        <v>3371</v>
      </c>
      <c r="X50" s="28">
        <v>3416</v>
      </c>
    </row>
    <row r="51" ht="12">
      <c r="X51" s="5"/>
    </row>
    <row r="52" spans="2:24" ht="12">
      <c r="B52" s="1" t="s">
        <v>145</v>
      </c>
      <c r="C52" s="5">
        <f aca="true" t="shared" si="0" ref="C52:W52">SUM(C10:C50)</f>
        <v>348363</v>
      </c>
      <c r="D52" s="5">
        <f t="shared" si="0"/>
        <v>338309</v>
      </c>
      <c r="E52" s="5">
        <f t="shared" si="0"/>
        <v>330309</v>
      </c>
      <c r="F52" s="5">
        <f t="shared" si="0"/>
        <v>326596</v>
      </c>
      <c r="G52" s="5">
        <f t="shared" si="0"/>
        <v>327516</v>
      </c>
      <c r="H52" s="5">
        <f t="shared" si="0"/>
        <v>328161</v>
      </c>
      <c r="I52" s="5">
        <f t="shared" si="0"/>
        <v>329608</v>
      </c>
      <c r="J52" s="5">
        <f t="shared" si="0"/>
        <v>332840</v>
      </c>
      <c r="K52" s="5">
        <f t="shared" si="0"/>
        <v>335174</v>
      </c>
      <c r="L52" s="5">
        <f t="shared" si="0"/>
        <v>337765</v>
      </c>
      <c r="M52" s="5">
        <f t="shared" si="0"/>
        <v>339373</v>
      </c>
      <c r="N52" s="5">
        <f t="shared" si="0"/>
        <v>344491</v>
      </c>
      <c r="O52" s="6">
        <f t="shared" si="0"/>
        <v>351074</v>
      </c>
      <c r="P52" s="5">
        <f t="shared" si="0"/>
        <v>355260</v>
      </c>
      <c r="Q52" s="5">
        <f t="shared" si="0"/>
        <v>357952</v>
      </c>
      <c r="R52" s="5">
        <f t="shared" si="0"/>
        <v>361069</v>
      </c>
      <c r="S52" s="5">
        <f t="shared" si="0"/>
        <v>363712</v>
      </c>
      <c r="T52" s="5">
        <f t="shared" si="0"/>
        <v>366600</v>
      </c>
      <c r="U52" s="5">
        <f t="shared" si="0"/>
        <v>370357</v>
      </c>
      <c r="V52" s="5">
        <f t="shared" si="0"/>
        <v>371588</v>
      </c>
      <c r="W52" s="5">
        <f t="shared" si="0"/>
        <v>372312</v>
      </c>
      <c r="X52" s="5">
        <f>SUM(X10:X50)</f>
        <v>369643</v>
      </c>
    </row>
    <row r="55" ht="12">
      <c r="B55" s="1" t="s">
        <v>146</v>
      </c>
    </row>
    <row r="57" spans="1:23" ht="12">
      <c r="A57">
        <v>42</v>
      </c>
      <c r="B57" s="1" t="s">
        <v>147</v>
      </c>
      <c r="C57" s="5">
        <v>5579</v>
      </c>
      <c r="D57" s="5">
        <v>5450</v>
      </c>
      <c r="E57" s="5">
        <v>5306</v>
      </c>
      <c r="F57" s="5">
        <v>5153</v>
      </c>
      <c r="G57" s="5">
        <v>5059</v>
      </c>
      <c r="H57" s="5">
        <v>5040</v>
      </c>
      <c r="I57" s="5">
        <v>5101</v>
      </c>
      <c r="J57" s="5">
        <v>5148</v>
      </c>
      <c r="K57" s="5">
        <v>5174</v>
      </c>
      <c r="L57" s="5">
        <v>5109</v>
      </c>
      <c r="M57" s="5">
        <v>5079</v>
      </c>
      <c r="N57" s="5">
        <v>5086</v>
      </c>
      <c r="O57" s="6">
        <v>5146</v>
      </c>
      <c r="P57" s="5">
        <v>5293</v>
      </c>
      <c r="Q57" s="5">
        <v>5331</v>
      </c>
      <c r="R57" s="5">
        <v>5354</v>
      </c>
      <c r="S57" s="5">
        <v>5454</v>
      </c>
      <c r="T57" s="5">
        <v>5364</v>
      </c>
      <c r="U57" s="18">
        <v>5342</v>
      </c>
      <c r="V57" s="17">
        <v>5286</v>
      </c>
      <c r="W57" s="24">
        <v>5242</v>
      </c>
    </row>
    <row r="58" spans="1:24" ht="12">
      <c r="A58">
        <v>43</v>
      </c>
      <c r="B58" s="1" t="s">
        <v>148</v>
      </c>
      <c r="C58" s="5">
        <v>9433</v>
      </c>
      <c r="D58" s="5">
        <v>9269</v>
      </c>
      <c r="E58" s="5">
        <v>9125</v>
      </c>
      <c r="F58" s="5">
        <v>8997</v>
      </c>
      <c r="G58" s="5">
        <v>8846</v>
      </c>
      <c r="H58" s="5">
        <v>8773</v>
      </c>
      <c r="I58" s="5">
        <v>8790</v>
      </c>
      <c r="J58" s="5">
        <v>8927</v>
      </c>
      <c r="K58" s="5">
        <v>9146</v>
      </c>
      <c r="L58" s="5">
        <v>9359</v>
      </c>
      <c r="M58" s="5">
        <v>9647</v>
      </c>
      <c r="N58" s="5">
        <v>10024</v>
      </c>
      <c r="O58" s="6">
        <v>10143</v>
      </c>
      <c r="P58" s="5">
        <v>10343</v>
      </c>
      <c r="Q58" s="5">
        <v>10555</v>
      </c>
      <c r="R58" s="5">
        <v>10802</v>
      </c>
      <c r="S58" s="5">
        <v>11076</v>
      </c>
      <c r="T58" s="5">
        <v>11310</v>
      </c>
      <c r="U58" s="18">
        <v>11584</v>
      </c>
      <c r="V58" s="17">
        <v>11945</v>
      </c>
      <c r="W58" s="24">
        <v>12127</v>
      </c>
      <c r="X58" s="28">
        <v>12126</v>
      </c>
    </row>
    <row r="59" spans="1:24" ht="12">
      <c r="A59">
        <v>44</v>
      </c>
      <c r="B59" s="1" t="s">
        <v>63</v>
      </c>
      <c r="C59" s="5">
        <v>3282</v>
      </c>
      <c r="D59" s="5">
        <v>3197</v>
      </c>
      <c r="E59" s="5">
        <v>3062</v>
      </c>
      <c r="F59" s="5">
        <v>3741</v>
      </c>
      <c r="G59" s="5">
        <v>3630</v>
      </c>
      <c r="H59" s="5">
        <v>3540</v>
      </c>
      <c r="I59" s="5">
        <v>3493</v>
      </c>
      <c r="J59" s="5">
        <v>3382</v>
      </c>
      <c r="K59" s="5">
        <v>3291</v>
      </c>
      <c r="L59" s="5">
        <v>3241</v>
      </c>
      <c r="M59" s="5">
        <v>3178</v>
      </c>
      <c r="N59" s="5">
        <v>3201</v>
      </c>
      <c r="O59" s="6">
        <v>3123</v>
      </c>
      <c r="P59" s="5">
        <v>3141</v>
      </c>
      <c r="Q59" s="5">
        <v>3075</v>
      </c>
      <c r="R59" s="5">
        <v>3076</v>
      </c>
      <c r="S59" s="5">
        <v>2987</v>
      </c>
      <c r="T59" s="5">
        <v>2983</v>
      </c>
      <c r="U59" s="18">
        <v>2977</v>
      </c>
      <c r="V59" s="17">
        <v>2933</v>
      </c>
      <c r="W59" s="24">
        <v>2879</v>
      </c>
      <c r="X59" s="28">
        <v>2898</v>
      </c>
    </row>
    <row r="60" spans="1:24" ht="12">
      <c r="A60">
        <v>45</v>
      </c>
      <c r="B60" s="1" t="s">
        <v>150</v>
      </c>
      <c r="C60" s="5">
        <v>1622</v>
      </c>
      <c r="D60" s="5">
        <v>1578</v>
      </c>
      <c r="E60" s="5">
        <v>1518</v>
      </c>
      <c r="F60" s="5">
        <v>1497</v>
      </c>
      <c r="G60" s="5">
        <v>1479</v>
      </c>
      <c r="H60" s="5">
        <v>1484</v>
      </c>
      <c r="I60" s="5">
        <v>1548</v>
      </c>
      <c r="J60" s="5">
        <v>1539</v>
      </c>
      <c r="K60" s="5">
        <v>1515</v>
      </c>
      <c r="L60" s="5">
        <v>1530</v>
      </c>
      <c r="M60" s="5">
        <v>1547</v>
      </c>
      <c r="N60" s="5">
        <v>1599</v>
      </c>
      <c r="O60" s="6">
        <v>1646</v>
      </c>
      <c r="P60" s="5">
        <v>1672</v>
      </c>
      <c r="Q60" s="5">
        <v>1678</v>
      </c>
      <c r="R60" s="5">
        <v>1676</v>
      </c>
      <c r="S60" s="5">
        <v>1737</v>
      </c>
      <c r="T60" s="5">
        <v>1810</v>
      </c>
      <c r="U60" s="18">
        <v>1809</v>
      </c>
      <c r="V60" s="17">
        <v>1777</v>
      </c>
      <c r="W60" s="24">
        <v>1789</v>
      </c>
      <c r="X60" s="28">
        <v>1767</v>
      </c>
    </row>
    <row r="61" spans="1:24" ht="12">
      <c r="A61">
        <v>46</v>
      </c>
      <c r="B61" s="1" t="s">
        <v>151</v>
      </c>
      <c r="C61" s="5">
        <v>5481</v>
      </c>
      <c r="D61" s="5">
        <v>5335</v>
      </c>
      <c r="E61" s="5">
        <v>5147</v>
      </c>
      <c r="F61" s="5">
        <v>5012</v>
      </c>
      <c r="G61" s="5">
        <v>4923</v>
      </c>
      <c r="H61" s="5">
        <v>4852</v>
      </c>
      <c r="I61" s="5">
        <v>4718</v>
      </c>
      <c r="J61" s="5">
        <v>4655</v>
      </c>
      <c r="K61" s="5">
        <v>4534</v>
      </c>
      <c r="L61" s="5">
        <v>4524</v>
      </c>
      <c r="M61" s="5">
        <v>4473</v>
      </c>
      <c r="N61" s="5">
        <v>4521</v>
      </c>
      <c r="O61" s="6">
        <v>4588</v>
      </c>
      <c r="P61" s="5">
        <v>4579</v>
      </c>
      <c r="Q61" s="5">
        <v>4575</v>
      </c>
      <c r="R61" s="5">
        <v>4599</v>
      </c>
      <c r="S61" s="5">
        <v>4675</v>
      </c>
      <c r="T61" s="5">
        <v>4681</v>
      </c>
      <c r="U61" s="18">
        <v>4673</v>
      </c>
      <c r="V61" s="17">
        <v>4657</v>
      </c>
      <c r="W61" s="24">
        <v>4614</v>
      </c>
      <c r="X61" s="28">
        <v>4605</v>
      </c>
    </row>
    <row r="62" spans="1:24" ht="12">
      <c r="A62">
        <v>47</v>
      </c>
      <c r="B62" s="1" t="s">
        <v>152</v>
      </c>
      <c r="C62" s="5">
        <v>2703</v>
      </c>
      <c r="D62" s="5">
        <v>2662</v>
      </c>
      <c r="E62" s="5">
        <v>2564</v>
      </c>
      <c r="F62" s="5">
        <v>2525</v>
      </c>
      <c r="G62" s="5">
        <v>2445</v>
      </c>
      <c r="H62" s="5">
        <v>2375</v>
      </c>
      <c r="I62" s="5">
        <v>2337</v>
      </c>
      <c r="J62" s="5">
        <v>2346</v>
      </c>
      <c r="K62" s="5">
        <v>2312</v>
      </c>
      <c r="L62" s="5">
        <v>2287</v>
      </c>
      <c r="M62" s="5">
        <v>2219</v>
      </c>
      <c r="N62" s="5">
        <v>2249</v>
      </c>
      <c r="O62" s="6">
        <v>2291</v>
      </c>
      <c r="P62" s="5">
        <v>2270</v>
      </c>
      <c r="Q62" s="5">
        <v>2276</v>
      </c>
      <c r="R62" s="5">
        <v>2302</v>
      </c>
      <c r="S62" s="5">
        <v>2314</v>
      </c>
      <c r="T62" s="5">
        <v>2334</v>
      </c>
      <c r="U62" s="18">
        <v>2358</v>
      </c>
      <c r="V62" s="17">
        <v>2373</v>
      </c>
      <c r="W62" s="24">
        <v>2373</v>
      </c>
      <c r="X62" s="28">
        <v>2341</v>
      </c>
    </row>
    <row r="63" spans="1:24" ht="12">
      <c r="A63">
        <v>48</v>
      </c>
      <c r="B63" s="1" t="s">
        <v>153</v>
      </c>
      <c r="C63" s="5">
        <v>15563</v>
      </c>
      <c r="D63" s="5">
        <v>15079</v>
      </c>
      <c r="E63" s="5">
        <v>14698</v>
      </c>
      <c r="F63" s="5">
        <v>14526</v>
      </c>
      <c r="G63" s="5">
        <v>14485</v>
      </c>
      <c r="H63" s="5">
        <v>14504</v>
      </c>
      <c r="I63" s="5">
        <v>14371</v>
      </c>
      <c r="J63" s="5">
        <v>14528</v>
      </c>
      <c r="K63" s="5">
        <v>14218</v>
      </c>
      <c r="L63" s="5">
        <v>13978</v>
      </c>
      <c r="M63" s="5">
        <v>14162</v>
      </c>
      <c r="N63" s="5">
        <v>14702</v>
      </c>
      <c r="O63" s="6">
        <v>15126</v>
      </c>
      <c r="P63" s="5">
        <v>15730</v>
      </c>
      <c r="Q63" s="5">
        <v>16315</v>
      </c>
      <c r="R63" s="5">
        <v>16645</v>
      </c>
      <c r="S63" s="5">
        <v>16971</v>
      </c>
      <c r="T63" s="5">
        <v>17430</v>
      </c>
      <c r="U63" s="18">
        <v>17708</v>
      </c>
      <c r="V63" s="17">
        <v>17874</v>
      </c>
      <c r="W63" s="24">
        <v>18046</v>
      </c>
      <c r="X63" s="28">
        <v>18951</v>
      </c>
    </row>
    <row r="64" spans="1:24" ht="12">
      <c r="A64">
        <v>49</v>
      </c>
      <c r="B64" s="1" t="s">
        <v>154</v>
      </c>
      <c r="C64" s="5">
        <v>11178</v>
      </c>
      <c r="D64" s="5">
        <v>10841</v>
      </c>
      <c r="E64" s="5">
        <v>10327</v>
      </c>
      <c r="F64" s="5">
        <v>10048</v>
      </c>
      <c r="G64" s="5">
        <v>9926</v>
      </c>
      <c r="H64" s="5">
        <v>9802</v>
      </c>
      <c r="I64" s="5">
        <v>9780</v>
      </c>
      <c r="J64" s="5">
        <v>9538</v>
      </c>
      <c r="K64" s="5">
        <v>9448</v>
      </c>
      <c r="L64" s="5">
        <v>9479</v>
      </c>
      <c r="M64" s="5">
        <v>9668</v>
      </c>
      <c r="N64" s="5">
        <v>9821</v>
      </c>
      <c r="O64" s="6">
        <v>9935</v>
      </c>
      <c r="P64" s="5">
        <v>10082</v>
      </c>
      <c r="Q64" s="5">
        <v>10276</v>
      </c>
      <c r="R64" s="5">
        <v>10465</v>
      </c>
      <c r="S64" s="5">
        <v>10673</v>
      </c>
      <c r="T64" s="5">
        <v>10843</v>
      </c>
      <c r="U64" s="18">
        <v>10867</v>
      </c>
      <c r="V64" s="17">
        <v>10922</v>
      </c>
      <c r="W64" s="24">
        <v>10861</v>
      </c>
      <c r="X64" s="28">
        <v>10704</v>
      </c>
    </row>
    <row r="65" spans="1:24" ht="12">
      <c r="A65">
        <v>50</v>
      </c>
      <c r="B65" s="1" t="s">
        <v>155</v>
      </c>
      <c r="C65" s="5">
        <v>1190</v>
      </c>
      <c r="D65" s="5">
        <v>1071</v>
      </c>
      <c r="E65" s="5">
        <v>1048</v>
      </c>
      <c r="F65" s="5">
        <v>1050</v>
      </c>
      <c r="G65" s="5">
        <v>1041</v>
      </c>
      <c r="H65" s="5">
        <v>976</v>
      </c>
      <c r="I65" s="5">
        <v>932</v>
      </c>
      <c r="J65" s="5">
        <v>913</v>
      </c>
      <c r="K65" s="5">
        <v>883</v>
      </c>
      <c r="L65" s="5">
        <v>856</v>
      </c>
      <c r="M65" s="5">
        <v>805</v>
      </c>
      <c r="N65" s="5">
        <v>775</v>
      </c>
      <c r="O65" s="6">
        <v>780</v>
      </c>
      <c r="P65" s="5">
        <v>832</v>
      </c>
      <c r="Q65" s="5">
        <v>864</v>
      </c>
      <c r="R65" s="5">
        <v>877</v>
      </c>
      <c r="S65" s="5">
        <v>869</v>
      </c>
      <c r="T65" s="5">
        <v>860</v>
      </c>
      <c r="U65" s="19">
        <v>894</v>
      </c>
      <c r="V65" s="20">
        <v>879</v>
      </c>
      <c r="W65" s="24">
        <v>841</v>
      </c>
      <c r="X65" s="28">
        <v>820</v>
      </c>
    </row>
    <row r="66" spans="1:24" ht="12">
      <c r="A66">
        <v>51</v>
      </c>
      <c r="B66" s="1" t="s">
        <v>104</v>
      </c>
      <c r="C66" s="5">
        <v>7929</v>
      </c>
      <c r="D66" s="5">
        <v>7946</v>
      </c>
      <c r="E66" s="5">
        <v>7814</v>
      </c>
      <c r="F66" s="5">
        <v>7666</v>
      </c>
      <c r="G66" s="5">
        <v>7560</v>
      </c>
      <c r="H66" s="5">
        <v>7625</v>
      </c>
      <c r="I66" s="5">
        <v>7769</v>
      </c>
      <c r="J66" s="5">
        <v>7705</v>
      </c>
      <c r="K66" s="5">
        <v>7858</v>
      </c>
      <c r="L66" s="5">
        <v>7900</v>
      </c>
      <c r="M66" s="5">
        <v>8028</v>
      </c>
      <c r="N66" s="5">
        <v>8265</v>
      </c>
      <c r="O66" s="6">
        <v>8664</v>
      </c>
      <c r="P66" s="5">
        <v>8896</v>
      </c>
      <c r="Q66" s="5">
        <v>9225</v>
      </c>
      <c r="R66" s="5">
        <v>9335</v>
      </c>
      <c r="S66" s="5">
        <v>9987</v>
      </c>
      <c r="T66" s="5">
        <v>10220</v>
      </c>
      <c r="U66" s="18">
        <v>10357</v>
      </c>
      <c r="V66" s="17">
        <v>10269</v>
      </c>
      <c r="W66" s="24">
        <v>10418</v>
      </c>
      <c r="X66" s="28">
        <v>10595</v>
      </c>
    </row>
    <row r="67" spans="1:24" ht="12">
      <c r="A67">
        <v>52</v>
      </c>
      <c r="B67" s="1" t="s">
        <v>156</v>
      </c>
      <c r="C67" s="5">
        <v>1288</v>
      </c>
      <c r="D67" s="5">
        <v>1271</v>
      </c>
      <c r="E67" s="5">
        <v>1263</v>
      </c>
      <c r="F67" s="5">
        <v>1242</v>
      </c>
      <c r="G67" s="5">
        <v>1201</v>
      </c>
      <c r="H67" s="5">
        <v>1176</v>
      </c>
      <c r="I67" s="5">
        <v>1157</v>
      </c>
      <c r="J67" s="5">
        <v>1113</v>
      </c>
      <c r="K67" s="5">
        <v>1097</v>
      </c>
      <c r="L67" s="5">
        <v>1072</v>
      </c>
      <c r="M67" s="5">
        <v>1069</v>
      </c>
      <c r="N67" s="5">
        <v>1040</v>
      </c>
      <c r="O67" s="6">
        <v>1039</v>
      </c>
      <c r="P67" s="5">
        <v>1010</v>
      </c>
      <c r="Q67" s="5">
        <v>1052</v>
      </c>
      <c r="R67" s="5">
        <v>1033</v>
      </c>
      <c r="S67" s="5">
        <v>1004</v>
      </c>
      <c r="T67" s="5">
        <v>992</v>
      </c>
      <c r="U67" s="19">
        <v>982</v>
      </c>
      <c r="V67" s="20">
        <v>964</v>
      </c>
      <c r="W67" s="24">
        <v>906</v>
      </c>
      <c r="X67" s="28">
        <v>894</v>
      </c>
    </row>
    <row r="68" spans="1:24" ht="12">
      <c r="A68">
        <v>53</v>
      </c>
      <c r="B68" s="1" t="s">
        <v>157</v>
      </c>
      <c r="C68" s="5">
        <v>4831</v>
      </c>
      <c r="D68" s="5">
        <v>4698</v>
      </c>
      <c r="E68" s="5">
        <v>4499</v>
      </c>
      <c r="F68" s="5">
        <v>4435</v>
      </c>
      <c r="G68" s="5">
        <v>4369</v>
      </c>
      <c r="H68" s="5">
        <v>4379</v>
      </c>
      <c r="I68" s="5">
        <v>4371</v>
      </c>
      <c r="J68" s="5">
        <v>4309</v>
      </c>
      <c r="K68" s="5">
        <v>4231</v>
      </c>
      <c r="L68" s="5">
        <v>4174</v>
      </c>
      <c r="M68" s="5">
        <v>4153</v>
      </c>
      <c r="N68" s="5">
        <v>4184</v>
      </c>
      <c r="O68" s="6">
        <v>4205</v>
      </c>
      <c r="P68" s="5">
        <v>4242</v>
      </c>
      <c r="Q68" s="5">
        <v>4269</v>
      </c>
      <c r="R68" s="5">
        <v>4340</v>
      </c>
      <c r="S68" s="5">
        <v>4485</v>
      </c>
      <c r="T68" s="5">
        <v>4576</v>
      </c>
      <c r="U68" s="18">
        <v>4623</v>
      </c>
      <c r="V68" s="17">
        <v>4611</v>
      </c>
      <c r="W68" s="24">
        <v>4551</v>
      </c>
      <c r="X68" s="28">
        <v>4612</v>
      </c>
    </row>
    <row r="69" spans="1:24" ht="12">
      <c r="A69">
        <v>54</v>
      </c>
      <c r="B69" s="1" t="s">
        <v>158</v>
      </c>
      <c r="C69" s="5">
        <v>3167</v>
      </c>
      <c r="D69" s="5">
        <v>3102</v>
      </c>
      <c r="E69" s="5">
        <v>3015</v>
      </c>
      <c r="F69" s="5">
        <v>2972</v>
      </c>
      <c r="G69" s="5">
        <v>2834</v>
      </c>
      <c r="H69" s="5">
        <v>2791</v>
      </c>
      <c r="I69" s="5">
        <v>2755</v>
      </c>
      <c r="J69" s="5">
        <v>2711</v>
      </c>
      <c r="K69" s="5">
        <v>2739</v>
      </c>
      <c r="L69" s="5">
        <v>2679</v>
      </c>
      <c r="M69" s="5">
        <v>2612</v>
      </c>
      <c r="N69" s="5">
        <v>2633</v>
      </c>
      <c r="O69" s="6">
        <v>2641</v>
      </c>
      <c r="P69" s="5">
        <v>2605</v>
      </c>
      <c r="Q69" s="5">
        <v>2485</v>
      </c>
      <c r="R69" s="5">
        <v>2550</v>
      </c>
      <c r="S69" s="5">
        <v>2543</v>
      </c>
      <c r="T69" s="5">
        <v>2559</v>
      </c>
      <c r="U69" s="18">
        <v>2529</v>
      </c>
      <c r="V69" s="17">
        <v>2557</v>
      </c>
      <c r="W69" s="24">
        <v>2474</v>
      </c>
      <c r="X69" s="28">
        <v>2399</v>
      </c>
    </row>
    <row r="70" spans="1:24" ht="12">
      <c r="A70">
        <v>55</v>
      </c>
      <c r="B70" s="1" t="s">
        <v>159</v>
      </c>
      <c r="C70" s="5">
        <v>8842</v>
      </c>
      <c r="D70" s="5">
        <v>8711</v>
      </c>
      <c r="E70" s="5">
        <v>8538</v>
      </c>
      <c r="F70" s="5">
        <v>8417</v>
      </c>
      <c r="G70" s="5">
        <v>8356</v>
      </c>
      <c r="H70" s="5">
        <v>8115</v>
      </c>
      <c r="I70" s="5">
        <v>7924</v>
      </c>
      <c r="J70" s="5">
        <v>7594</v>
      </c>
      <c r="K70" s="5">
        <v>7329</v>
      </c>
      <c r="L70" s="5">
        <v>7015</v>
      </c>
      <c r="M70" s="5">
        <v>6658</v>
      </c>
      <c r="N70" s="5">
        <v>6362</v>
      </c>
      <c r="O70" s="6">
        <v>6147</v>
      </c>
      <c r="P70" s="5">
        <v>5874</v>
      </c>
      <c r="Q70" s="5">
        <v>5675</v>
      </c>
      <c r="R70" s="5">
        <v>5382</v>
      </c>
      <c r="S70" s="5">
        <v>5181</v>
      </c>
      <c r="T70" s="5">
        <v>4873</v>
      </c>
      <c r="U70" s="18">
        <v>4646</v>
      </c>
      <c r="V70" s="17">
        <v>4444</v>
      </c>
      <c r="W70" s="24">
        <v>4234</v>
      </c>
      <c r="X70" s="28">
        <v>4053</v>
      </c>
    </row>
    <row r="71" spans="1:24" ht="12">
      <c r="A71">
        <v>56</v>
      </c>
      <c r="B71" s="1" t="s">
        <v>160</v>
      </c>
      <c r="C71" s="5">
        <v>2625</v>
      </c>
      <c r="D71" s="5">
        <v>2517</v>
      </c>
      <c r="E71" s="5">
        <v>2396</v>
      </c>
      <c r="F71" s="5">
        <v>2252</v>
      </c>
      <c r="G71" s="5">
        <v>2242</v>
      </c>
      <c r="H71" s="5">
        <v>2191</v>
      </c>
      <c r="I71" s="5">
        <v>2157</v>
      </c>
      <c r="J71" s="5">
        <v>2106</v>
      </c>
      <c r="K71" s="5">
        <v>2070</v>
      </c>
      <c r="L71" s="5">
        <v>1998</v>
      </c>
      <c r="M71" s="5">
        <v>2000</v>
      </c>
      <c r="N71" s="5">
        <v>2031</v>
      </c>
      <c r="O71" s="6">
        <v>2044</v>
      </c>
      <c r="P71" s="5">
        <v>2063</v>
      </c>
      <c r="Q71" s="5">
        <v>2075</v>
      </c>
      <c r="R71" s="5">
        <v>2144</v>
      </c>
      <c r="S71" s="5">
        <v>2204</v>
      </c>
      <c r="T71" s="5">
        <v>2215</v>
      </c>
      <c r="U71" s="18">
        <v>2276</v>
      </c>
      <c r="V71" s="17">
        <v>2234</v>
      </c>
      <c r="W71" s="24">
        <v>2215</v>
      </c>
      <c r="X71" s="28">
        <v>2226</v>
      </c>
    </row>
    <row r="72" spans="1:24" ht="12">
      <c r="A72">
        <v>57</v>
      </c>
      <c r="B72" s="1" t="s">
        <v>161</v>
      </c>
      <c r="C72" s="5">
        <v>9679</v>
      </c>
      <c r="D72" s="5">
        <v>9547</v>
      </c>
      <c r="E72" s="5">
        <v>9298</v>
      </c>
      <c r="F72" s="5">
        <v>8976</v>
      </c>
      <c r="G72" s="5">
        <v>8883</v>
      </c>
      <c r="H72" s="5">
        <v>8769</v>
      </c>
      <c r="I72" s="5">
        <v>8659</v>
      </c>
      <c r="J72" s="5">
        <v>8519</v>
      </c>
      <c r="K72" s="5">
        <v>8381</v>
      </c>
      <c r="L72" s="5">
        <v>8277</v>
      </c>
      <c r="M72" s="5">
        <v>8043</v>
      </c>
      <c r="N72" s="5">
        <v>8164</v>
      </c>
      <c r="O72" s="6">
        <v>8235</v>
      </c>
      <c r="P72" s="5">
        <v>8246</v>
      </c>
      <c r="Q72" s="5">
        <v>8280</v>
      </c>
      <c r="R72" s="5">
        <v>8196</v>
      </c>
      <c r="S72" s="5">
        <v>8332</v>
      </c>
      <c r="T72" s="5">
        <v>8376</v>
      </c>
      <c r="U72" s="18">
        <v>8310</v>
      </c>
      <c r="V72" s="17">
        <v>8463</v>
      </c>
      <c r="W72" s="24">
        <v>8603</v>
      </c>
      <c r="X72" s="28">
        <v>8576</v>
      </c>
    </row>
    <row r="73" spans="1:24" ht="12">
      <c r="A73">
        <v>58</v>
      </c>
      <c r="B73" s="1" t="s">
        <v>162</v>
      </c>
      <c r="C73" s="5">
        <v>3964</v>
      </c>
      <c r="D73" s="5">
        <v>3885</v>
      </c>
      <c r="E73" s="5">
        <v>3844</v>
      </c>
      <c r="F73" s="5">
        <v>3798</v>
      </c>
      <c r="G73" s="5">
        <v>3720</v>
      </c>
      <c r="H73" s="5">
        <v>3612</v>
      </c>
      <c r="I73" s="5">
        <v>3600</v>
      </c>
      <c r="J73" s="5">
        <v>3420</v>
      </c>
      <c r="K73" s="5">
        <v>3417</v>
      </c>
      <c r="L73" s="5">
        <v>3364</v>
      </c>
      <c r="M73" s="5">
        <v>3373</v>
      </c>
      <c r="N73" s="5">
        <v>3489</v>
      </c>
      <c r="O73" s="6">
        <v>3493</v>
      </c>
      <c r="P73" s="5">
        <v>3507</v>
      </c>
      <c r="Q73" s="5">
        <v>3293</v>
      </c>
      <c r="R73" s="5">
        <v>3551</v>
      </c>
      <c r="S73" s="5">
        <v>3654</v>
      </c>
      <c r="T73" s="5">
        <v>3690</v>
      </c>
      <c r="U73" s="18">
        <v>3766</v>
      </c>
      <c r="V73" s="17">
        <v>3753</v>
      </c>
      <c r="W73" s="24">
        <v>3737</v>
      </c>
      <c r="X73" s="28">
        <v>3771</v>
      </c>
    </row>
    <row r="74" spans="1:24" ht="12">
      <c r="A74">
        <v>59</v>
      </c>
      <c r="B74" s="1" t="s">
        <v>163</v>
      </c>
      <c r="C74" s="5">
        <v>5226</v>
      </c>
      <c r="D74" s="5">
        <v>5069</v>
      </c>
      <c r="E74" s="5">
        <v>4965</v>
      </c>
      <c r="F74" s="5">
        <v>4890</v>
      </c>
      <c r="G74" s="5">
        <v>4770</v>
      </c>
      <c r="H74" s="5">
        <v>4612</v>
      </c>
      <c r="I74" s="5">
        <v>4500</v>
      </c>
      <c r="J74" s="5">
        <v>4404</v>
      </c>
      <c r="K74" s="5">
        <v>4326</v>
      </c>
      <c r="L74" s="5">
        <v>4201</v>
      </c>
      <c r="M74" s="5">
        <v>4105</v>
      </c>
      <c r="N74" s="5">
        <v>4077</v>
      </c>
      <c r="O74" s="6">
        <v>4058</v>
      </c>
      <c r="P74" s="5">
        <v>4039</v>
      </c>
      <c r="Q74" s="5">
        <v>3918</v>
      </c>
      <c r="R74" s="5">
        <v>3909</v>
      </c>
      <c r="S74" s="5">
        <v>3961</v>
      </c>
      <c r="T74" s="5">
        <v>4011</v>
      </c>
      <c r="U74" s="18">
        <v>4014</v>
      </c>
      <c r="V74" s="17">
        <v>3980</v>
      </c>
      <c r="W74" s="24">
        <v>3968</v>
      </c>
      <c r="X74" s="28">
        <v>3954</v>
      </c>
    </row>
    <row r="75" spans="1:24" ht="12">
      <c r="A75">
        <v>60</v>
      </c>
      <c r="B75" s="1" t="s">
        <v>164</v>
      </c>
      <c r="C75" s="5">
        <v>1534</v>
      </c>
      <c r="D75" s="5">
        <v>1444</v>
      </c>
      <c r="E75" s="5">
        <v>1389</v>
      </c>
      <c r="F75" s="5">
        <v>1316</v>
      </c>
      <c r="G75" s="5">
        <v>1268</v>
      </c>
      <c r="H75" s="5">
        <v>1248</v>
      </c>
      <c r="I75" s="5">
        <v>1188</v>
      </c>
      <c r="J75" s="5">
        <v>1154</v>
      </c>
      <c r="K75" s="5">
        <v>1094</v>
      </c>
      <c r="L75" s="5">
        <v>1059</v>
      </c>
      <c r="M75" s="5">
        <v>1049</v>
      </c>
      <c r="N75" s="5">
        <v>1030</v>
      </c>
      <c r="O75" s="6">
        <v>1033</v>
      </c>
      <c r="P75" s="5">
        <v>1061</v>
      </c>
      <c r="Q75" s="5">
        <v>1041</v>
      </c>
      <c r="R75" s="5">
        <v>1065</v>
      </c>
      <c r="S75" s="5">
        <v>1031</v>
      </c>
      <c r="T75" s="5">
        <v>1036</v>
      </c>
      <c r="U75" s="18">
        <v>1017</v>
      </c>
      <c r="V75" s="17">
        <v>1006</v>
      </c>
      <c r="W75" s="24">
        <v>957</v>
      </c>
      <c r="X75" s="28">
        <v>941</v>
      </c>
    </row>
    <row r="76" spans="1:24" ht="12">
      <c r="A76">
        <v>61</v>
      </c>
      <c r="B76" s="1" t="s">
        <v>165</v>
      </c>
      <c r="C76" s="5">
        <v>2711</v>
      </c>
      <c r="D76" s="5">
        <v>2617</v>
      </c>
      <c r="E76" s="5">
        <v>2560</v>
      </c>
      <c r="F76" s="5">
        <v>2555</v>
      </c>
      <c r="G76" s="5">
        <v>2509</v>
      </c>
      <c r="H76" s="5">
        <v>2410</v>
      </c>
      <c r="I76" s="5">
        <v>2351</v>
      </c>
      <c r="J76" s="5">
        <v>2315</v>
      </c>
      <c r="K76" s="5">
        <v>2203</v>
      </c>
      <c r="L76" s="5">
        <v>2155</v>
      </c>
      <c r="M76" s="5">
        <v>2078</v>
      </c>
      <c r="N76" s="5">
        <v>2036</v>
      </c>
      <c r="O76" s="6">
        <v>2021</v>
      </c>
      <c r="P76" s="5">
        <v>2039</v>
      </c>
      <c r="Q76" s="5">
        <v>2082</v>
      </c>
      <c r="R76" s="5">
        <v>2126</v>
      </c>
      <c r="S76" s="5">
        <v>2177</v>
      </c>
      <c r="T76" s="5">
        <v>2207</v>
      </c>
      <c r="U76" s="18">
        <v>2253</v>
      </c>
      <c r="V76" s="17">
        <v>2246</v>
      </c>
      <c r="W76" s="24">
        <v>2226</v>
      </c>
      <c r="X76" s="28">
        <v>2219</v>
      </c>
    </row>
    <row r="77" spans="1:24" ht="12">
      <c r="A77">
        <v>62</v>
      </c>
      <c r="B77" s="1" t="s">
        <v>166</v>
      </c>
      <c r="C77" s="5">
        <v>32621</v>
      </c>
      <c r="D77" s="5">
        <v>33309</v>
      </c>
      <c r="E77" s="5">
        <v>33784</v>
      </c>
      <c r="F77" s="5">
        <v>33793</v>
      </c>
      <c r="G77" s="5">
        <v>34336</v>
      </c>
      <c r="H77" s="5">
        <v>35660</v>
      </c>
      <c r="I77" s="5">
        <v>36885</v>
      </c>
      <c r="J77" s="5">
        <v>38729</v>
      </c>
      <c r="K77" s="5">
        <v>40284</v>
      </c>
      <c r="L77" s="5">
        <v>41468</v>
      </c>
      <c r="M77" s="5">
        <v>42766</v>
      </c>
      <c r="N77" s="5">
        <v>44252</v>
      </c>
      <c r="O77" s="6">
        <v>45483</v>
      </c>
      <c r="P77" s="5">
        <v>46886</v>
      </c>
      <c r="Q77" s="5">
        <v>47656</v>
      </c>
      <c r="R77" s="5">
        <v>47935</v>
      </c>
      <c r="S77" s="5">
        <v>48888</v>
      </c>
      <c r="T77" s="5">
        <v>49449</v>
      </c>
      <c r="U77" s="18">
        <v>49975</v>
      </c>
      <c r="V77" s="17">
        <v>50314</v>
      </c>
      <c r="W77" s="24">
        <v>50707</v>
      </c>
      <c r="X77" s="28">
        <v>51156</v>
      </c>
    </row>
    <row r="78" spans="1:24" ht="12">
      <c r="A78">
        <v>63</v>
      </c>
      <c r="B78" s="1" t="s">
        <v>167</v>
      </c>
      <c r="C78" s="5">
        <v>1810</v>
      </c>
      <c r="D78" s="5">
        <v>1801</v>
      </c>
      <c r="E78" s="5">
        <v>1751</v>
      </c>
      <c r="F78" s="5">
        <v>1674</v>
      </c>
      <c r="G78" s="5">
        <v>1624</v>
      </c>
      <c r="H78" s="5">
        <v>1628</v>
      </c>
      <c r="I78" s="5">
        <v>1638</v>
      </c>
      <c r="J78" s="5">
        <v>1612</v>
      </c>
      <c r="K78" s="5">
        <v>1615</v>
      </c>
      <c r="L78" s="5">
        <v>1605</v>
      </c>
      <c r="M78" s="5">
        <v>1603</v>
      </c>
      <c r="N78" s="5">
        <v>1591</v>
      </c>
      <c r="O78" s="6">
        <v>1632</v>
      </c>
      <c r="P78" s="5">
        <v>1696</v>
      </c>
      <c r="Q78" s="5">
        <v>1714</v>
      </c>
      <c r="R78" s="5">
        <v>1757</v>
      </c>
      <c r="S78" s="5">
        <v>1817</v>
      </c>
      <c r="T78" s="5">
        <v>1889</v>
      </c>
      <c r="U78" s="18">
        <v>1920</v>
      </c>
      <c r="V78" s="17">
        <v>1910</v>
      </c>
      <c r="W78" s="24">
        <v>1926</v>
      </c>
      <c r="X78" s="28">
        <v>1991</v>
      </c>
    </row>
    <row r="79" spans="1:24" ht="12">
      <c r="A79">
        <v>64</v>
      </c>
      <c r="B79" s="1" t="s">
        <v>168</v>
      </c>
      <c r="C79" s="5">
        <v>767</v>
      </c>
      <c r="D79" s="5">
        <v>752</v>
      </c>
      <c r="E79" s="5">
        <v>754</v>
      </c>
      <c r="F79" s="5">
        <v>757</v>
      </c>
      <c r="G79" s="5">
        <v>742</v>
      </c>
      <c r="H79" s="5">
        <v>720</v>
      </c>
      <c r="I79" s="5">
        <v>763</v>
      </c>
      <c r="J79" s="5">
        <v>736</v>
      </c>
      <c r="K79" s="5">
        <v>711</v>
      </c>
      <c r="L79" s="5">
        <v>695</v>
      </c>
      <c r="M79" s="5">
        <v>682</v>
      </c>
      <c r="N79" s="5">
        <v>679</v>
      </c>
      <c r="O79" s="6">
        <v>664</v>
      </c>
      <c r="P79" s="5">
        <v>680</v>
      </c>
      <c r="Q79" s="5">
        <v>681</v>
      </c>
      <c r="R79" s="5">
        <v>702</v>
      </c>
      <c r="S79" s="5">
        <v>704</v>
      </c>
      <c r="T79" s="5">
        <v>718</v>
      </c>
      <c r="U79" s="19">
        <v>708</v>
      </c>
      <c r="V79" s="20">
        <v>713</v>
      </c>
      <c r="W79" s="24">
        <v>714</v>
      </c>
      <c r="X79" s="28">
        <v>706</v>
      </c>
    </row>
    <row r="80" spans="1:24" ht="12">
      <c r="A80">
        <v>65</v>
      </c>
      <c r="B80" s="1" t="s">
        <v>169</v>
      </c>
      <c r="C80" s="5">
        <v>4718</v>
      </c>
      <c r="D80" s="5">
        <v>4543</v>
      </c>
      <c r="E80" s="5">
        <v>4429</v>
      </c>
      <c r="F80" s="5">
        <v>4414</v>
      </c>
      <c r="G80" s="5">
        <v>4404</v>
      </c>
      <c r="H80" s="5">
        <v>4392</v>
      </c>
      <c r="I80" s="5">
        <v>4314</v>
      </c>
      <c r="J80" s="5">
        <v>4409</v>
      </c>
      <c r="K80" s="5">
        <v>4535</v>
      </c>
      <c r="L80" s="5">
        <v>4637</v>
      </c>
      <c r="M80" s="5">
        <v>4769</v>
      </c>
      <c r="N80" s="5">
        <v>4830</v>
      </c>
      <c r="O80" s="6">
        <v>4918</v>
      </c>
      <c r="P80" s="5">
        <v>4936</v>
      </c>
      <c r="Q80" s="5">
        <v>4995</v>
      </c>
      <c r="R80" s="5">
        <v>5015</v>
      </c>
      <c r="S80" s="5">
        <v>5119</v>
      </c>
      <c r="T80" s="5">
        <v>5228</v>
      </c>
      <c r="U80" s="18">
        <v>5324</v>
      </c>
      <c r="V80" s="17">
        <v>5452</v>
      </c>
      <c r="W80" s="24">
        <v>5555</v>
      </c>
      <c r="X80" s="28">
        <v>5598</v>
      </c>
    </row>
    <row r="81" spans="1:24" ht="12">
      <c r="A81">
        <v>66</v>
      </c>
      <c r="B81" s="1" t="s">
        <v>170</v>
      </c>
      <c r="C81" s="5">
        <v>1663</v>
      </c>
      <c r="D81" s="5">
        <v>1647</v>
      </c>
      <c r="E81" s="5">
        <v>1593</v>
      </c>
      <c r="F81" s="5">
        <v>1566</v>
      </c>
      <c r="G81" s="5">
        <v>1530</v>
      </c>
      <c r="H81" s="5">
        <v>1465</v>
      </c>
      <c r="I81" s="5">
        <v>1393</v>
      </c>
      <c r="J81" s="5">
        <v>1317</v>
      </c>
      <c r="K81" s="5">
        <v>1318</v>
      </c>
      <c r="L81" s="5">
        <v>1262</v>
      </c>
      <c r="M81" s="5">
        <v>1259</v>
      </c>
      <c r="N81" s="5">
        <v>1199</v>
      </c>
      <c r="O81" s="6">
        <v>1166</v>
      </c>
      <c r="P81" s="5">
        <v>1149</v>
      </c>
      <c r="Q81" s="5">
        <v>1149</v>
      </c>
      <c r="R81" s="5">
        <v>1138</v>
      </c>
      <c r="S81" s="5">
        <v>1194</v>
      </c>
      <c r="T81" s="5">
        <v>1208</v>
      </c>
      <c r="U81" s="18">
        <v>1250</v>
      </c>
      <c r="V81" s="17">
        <v>1250</v>
      </c>
      <c r="W81" s="24">
        <v>1300</v>
      </c>
      <c r="X81" s="28">
        <v>1301</v>
      </c>
    </row>
    <row r="82" spans="1:24" ht="12">
      <c r="A82">
        <v>67</v>
      </c>
      <c r="B82" s="1" t="s">
        <v>171</v>
      </c>
      <c r="C82" s="5">
        <v>4470</v>
      </c>
      <c r="D82" s="5">
        <v>4409</v>
      </c>
      <c r="E82" s="5">
        <v>4357</v>
      </c>
      <c r="F82" s="5">
        <v>4279</v>
      </c>
      <c r="G82" s="5">
        <v>4275</v>
      </c>
      <c r="H82" s="5">
        <v>4255</v>
      </c>
      <c r="I82" s="5">
        <v>4177</v>
      </c>
      <c r="J82" s="5">
        <v>4089</v>
      </c>
      <c r="K82" s="5">
        <v>3953</v>
      </c>
      <c r="L82" s="5">
        <v>3774</v>
      </c>
      <c r="M82" s="5">
        <v>3644</v>
      </c>
      <c r="N82" s="5">
        <v>3587</v>
      </c>
      <c r="O82" s="6">
        <v>3484</v>
      </c>
      <c r="P82" s="5">
        <v>3370</v>
      </c>
      <c r="Q82" s="5">
        <v>3303</v>
      </c>
      <c r="R82" s="5">
        <v>3278</v>
      </c>
      <c r="S82" s="5">
        <v>3161</v>
      </c>
      <c r="T82" s="5">
        <v>3086</v>
      </c>
      <c r="U82" s="18">
        <v>2969</v>
      </c>
      <c r="V82" s="17">
        <v>2883</v>
      </c>
      <c r="W82" s="24">
        <v>2750</v>
      </c>
      <c r="X82" s="28">
        <v>2635</v>
      </c>
    </row>
    <row r="83" spans="1:24" ht="12">
      <c r="A83">
        <v>68</v>
      </c>
      <c r="B83" s="1" t="s">
        <v>172</v>
      </c>
      <c r="C83" s="5">
        <v>4760</v>
      </c>
      <c r="D83" s="5">
        <v>4589</v>
      </c>
      <c r="E83" s="5">
        <v>4411</v>
      </c>
      <c r="F83" s="5">
        <v>4223</v>
      </c>
      <c r="G83" s="5">
        <v>4015</v>
      </c>
      <c r="H83" s="5">
        <v>3875</v>
      </c>
      <c r="I83" s="5">
        <v>3762</v>
      </c>
      <c r="J83" s="5">
        <v>3697</v>
      </c>
      <c r="K83" s="5">
        <v>3633</v>
      </c>
      <c r="L83" s="5">
        <v>3574</v>
      </c>
      <c r="M83" s="5">
        <v>3563</v>
      </c>
      <c r="N83" s="5">
        <v>3607</v>
      </c>
      <c r="O83" s="6">
        <v>3693</v>
      </c>
      <c r="P83" s="5">
        <v>3739</v>
      </c>
      <c r="Q83" s="5">
        <v>3780</v>
      </c>
      <c r="R83" s="5">
        <v>3758</v>
      </c>
      <c r="S83" s="5">
        <v>3927</v>
      </c>
      <c r="T83" s="5">
        <v>4082</v>
      </c>
      <c r="U83" s="18">
        <v>4154</v>
      </c>
      <c r="V83" s="17">
        <v>4226</v>
      </c>
      <c r="W83" s="24">
        <v>4240</v>
      </c>
      <c r="X83" s="28">
        <v>4273</v>
      </c>
    </row>
    <row r="84" spans="1:24" ht="12">
      <c r="A84">
        <v>69</v>
      </c>
      <c r="B84" s="1" t="s">
        <v>173</v>
      </c>
      <c r="C84" s="5">
        <v>1751</v>
      </c>
      <c r="D84" s="5">
        <v>1673</v>
      </c>
      <c r="E84" s="5">
        <v>1638</v>
      </c>
      <c r="F84" s="5">
        <v>1559</v>
      </c>
      <c r="G84" s="5">
        <v>1482</v>
      </c>
      <c r="H84" s="5">
        <v>1501</v>
      </c>
      <c r="I84" s="5">
        <v>1477</v>
      </c>
      <c r="J84" s="5">
        <v>1506</v>
      </c>
      <c r="K84" s="5">
        <v>1493</v>
      </c>
      <c r="L84" s="5">
        <v>1480</v>
      </c>
      <c r="M84" s="5">
        <v>1485</v>
      </c>
      <c r="N84" s="5">
        <v>1488</v>
      </c>
      <c r="O84" s="6">
        <v>1546</v>
      </c>
      <c r="P84" s="5">
        <v>1602</v>
      </c>
      <c r="Q84" s="5">
        <v>1576</v>
      </c>
      <c r="R84" s="5">
        <v>1567</v>
      </c>
      <c r="S84" s="5">
        <v>1559</v>
      </c>
      <c r="T84" s="5">
        <v>1547</v>
      </c>
      <c r="U84" s="18">
        <v>1586</v>
      </c>
      <c r="V84" s="17">
        <v>1645</v>
      </c>
      <c r="W84" s="24">
        <v>1614</v>
      </c>
      <c r="X84" s="28">
        <v>1648</v>
      </c>
    </row>
    <row r="85" spans="1:24" ht="12">
      <c r="A85">
        <v>70</v>
      </c>
      <c r="B85" s="1" t="s">
        <v>115</v>
      </c>
      <c r="C85" s="5">
        <v>128659</v>
      </c>
      <c r="D85" s="5">
        <v>126835</v>
      </c>
      <c r="E85" s="5">
        <v>124532</v>
      </c>
      <c r="F85" s="5">
        <v>122658</v>
      </c>
      <c r="G85" s="5">
        <v>122830</v>
      </c>
      <c r="H85" s="5">
        <v>123838</v>
      </c>
      <c r="I85" s="5">
        <v>125336</v>
      </c>
      <c r="J85" s="5">
        <v>127328</v>
      </c>
      <c r="K85" s="5">
        <v>127743</v>
      </c>
      <c r="L85" s="5">
        <v>127580</v>
      </c>
      <c r="M85" s="5">
        <v>127012</v>
      </c>
      <c r="N85" s="5">
        <v>129266</v>
      </c>
      <c r="O85" s="6">
        <v>129707</v>
      </c>
      <c r="P85" s="5">
        <v>131393</v>
      </c>
      <c r="Q85" s="5">
        <v>133040</v>
      </c>
      <c r="R85" s="5">
        <v>135422</v>
      </c>
      <c r="S85" s="5">
        <v>138249</v>
      </c>
      <c r="T85" s="5">
        <v>140723</v>
      </c>
      <c r="U85" s="18">
        <v>143029</v>
      </c>
      <c r="V85" s="17">
        <v>146445</v>
      </c>
      <c r="W85" s="24">
        <v>150702</v>
      </c>
      <c r="X85" s="28">
        <v>153818</v>
      </c>
    </row>
    <row r="86" spans="1:24" ht="12">
      <c r="A86">
        <v>71</v>
      </c>
      <c r="B86" s="1" t="s">
        <v>174</v>
      </c>
      <c r="C86" s="5">
        <v>7469</v>
      </c>
      <c r="D86" s="5">
        <v>7365</v>
      </c>
      <c r="E86" s="5">
        <v>7234</v>
      </c>
      <c r="F86" s="5">
        <v>7110</v>
      </c>
      <c r="G86" s="5">
        <v>7023</v>
      </c>
      <c r="H86" s="5">
        <v>7103</v>
      </c>
      <c r="I86" s="5">
        <v>7407</v>
      </c>
      <c r="J86" s="5">
        <v>7741</v>
      </c>
      <c r="K86" s="5">
        <v>7859</v>
      </c>
      <c r="L86" s="5">
        <v>7928</v>
      </c>
      <c r="M86" s="5">
        <v>7974</v>
      </c>
      <c r="N86" s="5">
        <v>8112</v>
      </c>
      <c r="O86" s="6">
        <v>8319</v>
      </c>
      <c r="P86" s="5">
        <v>8416</v>
      </c>
      <c r="Q86" s="5">
        <v>8447</v>
      </c>
      <c r="R86" s="5">
        <v>8648</v>
      </c>
      <c r="S86" s="5">
        <v>8872</v>
      </c>
      <c r="T86" s="5">
        <v>9030</v>
      </c>
      <c r="U86" s="18">
        <v>9157</v>
      </c>
      <c r="V86" s="17">
        <v>9295</v>
      </c>
      <c r="W86" s="24">
        <v>9324</v>
      </c>
      <c r="X86" s="28">
        <v>9537</v>
      </c>
    </row>
    <row r="87" spans="1:24" ht="12">
      <c r="A87">
        <v>72</v>
      </c>
      <c r="B87" s="1" t="s">
        <v>175</v>
      </c>
      <c r="C87" s="5">
        <v>2135</v>
      </c>
      <c r="D87" s="5">
        <v>2132</v>
      </c>
      <c r="E87" s="5">
        <v>2051</v>
      </c>
      <c r="F87" s="5">
        <v>2030</v>
      </c>
      <c r="G87" s="5">
        <v>1991</v>
      </c>
      <c r="H87" s="5">
        <v>1970</v>
      </c>
      <c r="I87" s="5">
        <v>1958</v>
      </c>
      <c r="J87" s="5">
        <v>1943</v>
      </c>
      <c r="K87" s="5">
        <v>1901</v>
      </c>
      <c r="L87" s="5">
        <v>1875</v>
      </c>
      <c r="M87" s="5">
        <v>1881</v>
      </c>
      <c r="N87" s="5">
        <v>1899</v>
      </c>
      <c r="O87" s="6">
        <v>1886</v>
      </c>
      <c r="P87" s="5">
        <v>1859</v>
      </c>
      <c r="Q87" s="5">
        <v>1844</v>
      </c>
      <c r="R87" s="5">
        <v>1850</v>
      </c>
      <c r="S87" s="5">
        <v>1861</v>
      </c>
      <c r="T87" s="5">
        <v>1915</v>
      </c>
      <c r="U87" s="18">
        <v>1896</v>
      </c>
      <c r="V87" s="17">
        <v>1911</v>
      </c>
      <c r="W87" s="24">
        <v>1909</v>
      </c>
      <c r="X87" s="28">
        <v>1960</v>
      </c>
    </row>
    <row r="88" spans="1:24" ht="12">
      <c r="A88">
        <v>73</v>
      </c>
      <c r="B88" s="1" t="s">
        <v>176</v>
      </c>
      <c r="C88" s="5">
        <v>2209</v>
      </c>
      <c r="D88" s="5">
        <v>2164</v>
      </c>
      <c r="E88" s="5">
        <v>2090</v>
      </c>
      <c r="F88" s="5">
        <v>2055</v>
      </c>
      <c r="G88" s="5">
        <v>2034</v>
      </c>
      <c r="H88" s="5">
        <v>1989</v>
      </c>
      <c r="I88" s="5">
        <v>2030</v>
      </c>
      <c r="J88" s="5">
        <v>2052</v>
      </c>
      <c r="K88" s="5">
        <v>1995</v>
      </c>
      <c r="L88" s="5">
        <v>2059</v>
      </c>
      <c r="M88" s="5">
        <v>2106</v>
      </c>
      <c r="N88" s="5">
        <v>2144</v>
      </c>
      <c r="O88" s="6">
        <v>2210</v>
      </c>
      <c r="P88" s="5">
        <v>2300</v>
      </c>
      <c r="Q88" s="5">
        <v>2373</v>
      </c>
      <c r="R88" s="5">
        <v>2473</v>
      </c>
      <c r="S88" s="5">
        <v>2606</v>
      </c>
      <c r="T88" s="5">
        <v>2703</v>
      </c>
      <c r="U88" s="18">
        <v>2853</v>
      </c>
      <c r="V88" s="17">
        <v>2891</v>
      </c>
      <c r="W88" s="24">
        <v>2953</v>
      </c>
      <c r="X88" s="28">
        <v>3048</v>
      </c>
    </row>
    <row r="89" spans="1:24" ht="12">
      <c r="A89">
        <v>74</v>
      </c>
      <c r="B89" s="1" t="s">
        <v>117</v>
      </c>
      <c r="C89" s="5">
        <v>7059</v>
      </c>
      <c r="D89" s="5">
        <v>6873</v>
      </c>
      <c r="E89" s="5">
        <v>6682</v>
      </c>
      <c r="F89" s="5">
        <v>6553</v>
      </c>
      <c r="G89" s="5">
        <v>6373</v>
      </c>
      <c r="H89" s="5">
        <v>6287</v>
      </c>
      <c r="I89" s="5">
        <v>6188</v>
      </c>
      <c r="J89" s="5">
        <v>6247</v>
      </c>
      <c r="K89" s="5">
        <v>6222</v>
      </c>
      <c r="L89" s="5">
        <v>6197</v>
      </c>
      <c r="M89" s="5">
        <v>6145</v>
      </c>
      <c r="N89" s="5">
        <v>6161</v>
      </c>
      <c r="O89" s="6">
        <v>6294</v>
      </c>
      <c r="P89" s="5">
        <v>6387</v>
      </c>
      <c r="Q89" s="5">
        <v>6403</v>
      </c>
      <c r="R89" s="5">
        <v>6591</v>
      </c>
      <c r="S89" s="5">
        <v>6732</v>
      </c>
      <c r="T89" s="5">
        <v>6784</v>
      </c>
      <c r="U89" s="18">
        <v>6964</v>
      </c>
      <c r="V89" s="17">
        <v>6946</v>
      </c>
      <c r="W89" s="24">
        <v>7001</v>
      </c>
      <c r="X89" s="28">
        <v>7032</v>
      </c>
    </row>
    <row r="90" spans="1:24" ht="12">
      <c r="A90">
        <v>75</v>
      </c>
      <c r="B90" s="1" t="s">
        <v>177</v>
      </c>
      <c r="C90" s="5">
        <v>7470</v>
      </c>
      <c r="D90" s="5">
        <v>7300</v>
      </c>
      <c r="E90" s="5">
        <v>7091</v>
      </c>
      <c r="F90" s="5">
        <v>6916</v>
      </c>
      <c r="G90" s="5">
        <v>6902</v>
      </c>
      <c r="H90" s="5">
        <v>6933</v>
      </c>
      <c r="I90" s="5">
        <v>6961</v>
      </c>
      <c r="J90" s="5">
        <v>7080</v>
      </c>
      <c r="K90" s="5">
        <v>7386</v>
      </c>
      <c r="L90" s="5">
        <v>7592</v>
      </c>
      <c r="M90" s="5">
        <v>7931</v>
      </c>
      <c r="N90" s="5">
        <v>8205</v>
      </c>
      <c r="O90" s="6">
        <v>8431</v>
      </c>
      <c r="P90" s="5">
        <v>8671</v>
      </c>
      <c r="Q90" s="5">
        <v>9002</v>
      </c>
      <c r="R90" s="5">
        <v>9183</v>
      </c>
      <c r="S90" s="5">
        <v>9576</v>
      </c>
      <c r="T90" s="5">
        <v>9925</v>
      </c>
      <c r="U90" s="18">
        <v>10165</v>
      </c>
      <c r="V90" s="17">
        <v>10327</v>
      </c>
      <c r="W90" s="24">
        <v>10486</v>
      </c>
      <c r="X90" s="28">
        <v>10567</v>
      </c>
    </row>
    <row r="91" spans="1:24" ht="12">
      <c r="A91">
        <v>76</v>
      </c>
      <c r="B91" s="1" t="s">
        <v>178</v>
      </c>
      <c r="C91" s="5">
        <v>3870</v>
      </c>
      <c r="D91" s="5">
        <v>3757</v>
      </c>
      <c r="E91" s="5">
        <v>3640</v>
      </c>
      <c r="F91" s="5">
        <v>3486</v>
      </c>
      <c r="G91" s="5">
        <v>3370</v>
      </c>
      <c r="H91" s="5">
        <v>3272</v>
      </c>
      <c r="I91" s="5">
        <v>3168</v>
      </c>
      <c r="J91" s="5">
        <v>3025</v>
      </c>
      <c r="K91" s="5">
        <v>2947</v>
      </c>
      <c r="L91" s="5">
        <v>2849</v>
      </c>
      <c r="M91" s="5">
        <v>2684</v>
      </c>
      <c r="N91" s="5">
        <v>2647</v>
      </c>
      <c r="O91" s="6">
        <v>2633</v>
      </c>
      <c r="P91" s="5">
        <v>2454</v>
      </c>
      <c r="Q91" s="5">
        <v>2566</v>
      </c>
      <c r="R91" s="5">
        <v>2555</v>
      </c>
      <c r="S91" s="5">
        <v>2563</v>
      </c>
      <c r="T91" s="5">
        <v>2537</v>
      </c>
      <c r="U91" s="18">
        <v>2582</v>
      </c>
      <c r="V91" s="17">
        <v>2544</v>
      </c>
      <c r="W91" s="24">
        <v>2543</v>
      </c>
      <c r="X91" s="28">
        <v>2500</v>
      </c>
    </row>
    <row r="92" spans="1:24" ht="12">
      <c r="A92">
        <v>77</v>
      </c>
      <c r="B92" s="1" t="s">
        <v>179</v>
      </c>
      <c r="C92" s="5">
        <v>3855</v>
      </c>
      <c r="D92" s="5">
        <v>3849</v>
      </c>
      <c r="E92" s="5">
        <v>3973</v>
      </c>
      <c r="F92" s="5">
        <v>4073</v>
      </c>
      <c r="G92" s="5">
        <v>4193</v>
      </c>
      <c r="H92" s="5">
        <v>4446</v>
      </c>
      <c r="I92" s="5">
        <v>4712</v>
      </c>
      <c r="J92" s="5">
        <v>5087</v>
      </c>
      <c r="K92" s="5">
        <v>5281</v>
      </c>
      <c r="L92" s="5">
        <v>5461</v>
      </c>
      <c r="M92" s="5">
        <v>5525</v>
      </c>
      <c r="N92" s="5">
        <v>5766</v>
      </c>
      <c r="O92" s="6">
        <v>5870</v>
      </c>
      <c r="P92" s="5">
        <v>6191</v>
      </c>
      <c r="Q92" s="5">
        <v>6211</v>
      </c>
      <c r="R92" s="5">
        <v>6349</v>
      </c>
      <c r="S92" s="5">
        <v>6507</v>
      </c>
      <c r="T92" s="5">
        <v>6523</v>
      </c>
      <c r="U92" s="18">
        <v>6536</v>
      </c>
      <c r="V92" s="17">
        <v>6610</v>
      </c>
      <c r="W92" s="24">
        <v>6533</v>
      </c>
      <c r="X92" s="28">
        <v>6422</v>
      </c>
    </row>
    <row r="93" spans="1:24" ht="12">
      <c r="A93">
        <v>78</v>
      </c>
      <c r="B93" s="1" t="s">
        <v>180</v>
      </c>
      <c r="C93" s="5">
        <v>2066</v>
      </c>
      <c r="D93" s="5">
        <v>1988</v>
      </c>
      <c r="E93" s="5">
        <v>1922</v>
      </c>
      <c r="F93" s="5">
        <v>1868</v>
      </c>
      <c r="G93" s="5">
        <v>1816</v>
      </c>
      <c r="H93" s="5">
        <v>1782</v>
      </c>
      <c r="I93" s="5">
        <v>1766</v>
      </c>
      <c r="J93" s="5">
        <v>1777</v>
      </c>
      <c r="K93" s="5">
        <v>1752</v>
      </c>
      <c r="L93" s="5">
        <v>1736</v>
      </c>
      <c r="M93" s="5">
        <v>1742</v>
      </c>
      <c r="N93" s="5">
        <v>1676</v>
      </c>
      <c r="O93" s="6">
        <v>1730</v>
      </c>
      <c r="P93" s="5">
        <v>1727</v>
      </c>
      <c r="Q93" s="5">
        <v>1739</v>
      </c>
      <c r="R93" s="5">
        <v>1777</v>
      </c>
      <c r="S93" s="5">
        <v>1857</v>
      </c>
      <c r="T93" s="5">
        <v>1931</v>
      </c>
      <c r="U93" s="18">
        <v>1946</v>
      </c>
      <c r="V93" s="17">
        <v>1919</v>
      </c>
      <c r="W93" s="24">
        <v>2390</v>
      </c>
      <c r="X93" s="28">
        <v>1998</v>
      </c>
    </row>
    <row r="94" spans="1:24" ht="12">
      <c r="A94">
        <v>79</v>
      </c>
      <c r="B94" s="1" t="s">
        <v>181</v>
      </c>
      <c r="C94" s="5">
        <v>2918</v>
      </c>
      <c r="D94" s="5">
        <v>2867</v>
      </c>
      <c r="E94" s="5">
        <v>2775</v>
      </c>
      <c r="F94" s="5">
        <v>2692</v>
      </c>
      <c r="G94" s="5">
        <v>2607</v>
      </c>
      <c r="H94" s="5">
        <v>2524</v>
      </c>
      <c r="I94" s="5">
        <v>2493</v>
      </c>
      <c r="J94" s="5">
        <v>2411</v>
      </c>
      <c r="K94" s="5">
        <v>2486</v>
      </c>
      <c r="L94" s="5">
        <v>2443</v>
      </c>
      <c r="M94" s="5">
        <v>2283</v>
      </c>
      <c r="N94" s="5">
        <v>2201</v>
      </c>
      <c r="O94" s="6">
        <v>2212</v>
      </c>
      <c r="P94" s="5">
        <v>2173</v>
      </c>
      <c r="Q94" s="5">
        <v>2211</v>
      </c>
      <c r="R94" s="5">
        <v>2211</v>
      </c>
      <c r="S94" s="5">
        <v>2264</v>
      </c>
      <c r="T94" s="5">
        <v>2286</v>
      </c>
      <c r="U94" s="18">
        <v>2314</v>
      </c>
      <c r="V94" s="17">
        <v>2301</v>
      </c>
      <c r="W94" s="24">
        <v>2350</v>
      </c>
      <c r="X94" s="28">
        <v>2246</v>
      </c>
    </row>
    <row r="95" spans="1:24" ht="12">
      <c r="A95">
        <v>80</v>
      </c>
      <c r="B95" s="1" t="s">
        <v>182</v>
      </c>
      <c r="C95" s="5">
        <v>1628</v>
      </c>
      <c r="D95" s="5">
        <v>1614</v>
      </c>
      <c r="E95" s="5">
        <v>1611</v>
      </c>
      <c r="F95" s="5">
        <v>1626</v>
      </c>
      <c r="G95" s="5">
        <v>1603</v>
      </c>
      <c r="H95" s="5">
        <v>1625</v>
      </c>
      <c r="I95" s="5">
        <v>1643</v>
      </c>
      <c r="J95" s="5">
        <v>1673</v>
      </c>
      <c r="K95" s="5">
        <v>1669</v>
      </c>
      <c r="L95" s="5">
        <v>1717</v>
      </c>
      <c r="M95" s="5">
        <v>1745</v>
      </c>
      <c r="N95" s="5">
        <v>1841</v>
      </c>
      <c r="O95" s="6">
        <v>1915</v>
      </c>
      <c r="P95" s="5">
        <v>2080</v>
      </c>
      <c r="Q95" s="5">
        <v>2200</v>
      </c>
      <c r="R95" s="5">
        <v>2255</v>
      </c>
      <c r="S95" s="5">
        <v>2342</v>
      </c>
      <c r="T95" s="5">
        <v>2461</v>
      </c>
      <c r="U95" s="18">
        <v>2504</v>
      </c>
      <c r="V95" s="17">
        <v>2525</v>
      </c>
      <c r="W95" s="24">
        <v>2572</v>
      </c>
      <c r="X95" s="28">
        <v>2557</v>
      </c>
    </row>
    <row r="96" spans="1:24" ht="12">
      <c r="A96">
        <v>81</v>
      </c>
      <c r="B96" s="1" t="s">
        <v>183</v>
      </c>
      <c r="C96" s="5">
        <v>3453</v>
      </c>
      <c r="D96" s="5">
        <v>3384</v>
      </c>
      <c r="E96" s="5">
        <v>3316</v>
      </c>
      <c r="F96" s="5">
        <v>3296</v>
      </c>
      <c r="G96" s="5">
        <v>3212</v>
      </c>
      <c r="H96" s="5">
        <v>3161</v>
      </c>
      <c r="I96" s="5">
        <v>3012</v>
      </c>
      <c r="J96" s="5">
        <v>2919</v>
      </c>
      <c r="K96" s="5">
        <v>2849</v>
      </c>
      <c r="L96" s="5">
        <v>2791</v>
      </c>
      <c r="M96" s="5">
        <v>2736</v>
      </c>
      <c r="N96" s="5">
        <v>2705</v>
      </c>
      <c r="O96" s="6">
        <v>2765</v>
      </c>
      <c r="P96" s="5">
        <v>2741</v>
      </c>
      <c r="Q96" s="5">
        <v>2725</v>
      </c>
      <c r="R96" s="5">
        <v>2682</v>
      </c>
      <c r="S96" s="5">
        <v>2696</v>
      </c>
      <c r="T96" s="5">
        <v>2663</v>
      </c>
      <c r="U96" s="18">
        <v>2600</v>
      </c>
      <c r="V96" s="17">
        <v>2565</v>
      </c>
      <c r="W96" s="24">
        <v>2639</v>
      </c>
      <c r="X96" s="28">
        <v>2676</v>
      </c>
    </row>
    <row r="97" spans="1:24" ht="12">
      <c r="A97">
        <v>82</v>
      </c>
      <c r="B97" s="1" t="s">
        <v>184</v>
      </c>
      <c r="C97" s="5">
        <v>6521</v>
      </c>
      <c r="D97" s="5">
        <v>6387</v>
      </c>
      <c r="E97" s="5">
        <v>6250</v>
      </c>
      <c r="F97" s="5">
        <v>6183</v>
      </c>
      <c r="G97" s="5">
        <v>5995</v>
      </c>
      <c r="H97" s="5">
        <v>5994</v>
      </c>
      <c r="I97" s="5">
        <v>5849</v>
      </c>
      <c r="J97" s="5">
        <v>5743</v>
      </c>
      <c r="K97" s="5">
        <v>5551</v>
      </c>
      <c r="L97" s="5">
        <v>5481</v>
      </c>
      <c r="M97" s="5">
        <v>5361</v>
      </c>
      <c r="N97" s="5">
        <v>5272</v>
      </c>
      <c r="O97" s="6">
        <v>5167</v>
      </c>
      <c r="P97" s="5">
        <v>5130</v>
      </c>
      <c r="Q97" s="5">
        <v>5153</v>
      </c>
      <c r="R97" s="5">
        <v>5168</v>
      </c>
      <c r="S97" s="5">
        <v>6323</v>
      </c>
      <c r="T97" s="5">
        <v>6315</v>
      </c>
      <c r="U97" s="18">
        <v>6172</v>
      </c>
      <c r="V97" s="17">
        <v>6450</v>
      </c>
      <c r="W97" s="24">
        <v>6049</v>
      </c>
      <c r="X97" s="28">
        <v>5978</v>
      </c>
    </row>
    <row r="98" spans="1:24" ht="12">
      <c r="A98">
        <v>83</v>
      </c>
      <c r="B98" s="1" t="s">
        <v>185</v>
      </c>
      <c r="C98" s="5">
        <v>10743</v>
      </c>
      <c r="D98" s="5">
        <v>10419</v>
      </c>
      <c r="E98" s="5">
        <v>10187</v>
      </c>
      <c r="F98" s="5">
        <v>10005</v>
      </c>
      <c r="G98" s="5">
        <v>9881</v>
      </c>
      <c r="H98" s="5">
        <v>9801</v>
      </c>
      <c r="I98" s="5">
        <v>9842</v>
      </c>
      <c r="J98" s="5">
        <v>10068</v>
      </c>
      <c r="K98" s="5">
        <v>10256</v>
      </c>
      <c r="L98" s="5">
        <v>10545</v>
      </c>
      <c r="M98" s="5">
        <v>10855</v>
      </c>
      <c r="N98" s="5">
        <v>11323</v>
      </c>
      <c r="O98" s="6">
        <v>11709</v>
      </c>
      <c r="P98" s="5">
        <v>12229</v>
      </c>
      <c r="Q98" s="5">
        <v>12847</v>
      </c>
      <c r="R98" s="5">
        <v>13480</v>
      </c>
      <c r="S98" s="5">
        <v>14037</v>
      </c>
      <c r="T98" s="5">
        <v>14659</v>
      </c>
      <c r="U98" s="18">
        <v>15281</v>
      </c>
      <c r="V98" s="17">
        <v>15831</v>
      </c>
      <c r="W98" s="24">
        <v>16298</v>
      </c>
      <c r="X98" s="28">
        <v>16662</v>
      </c>
    </row>
    <row r="99" spans="1:24" ht="12">
      <c r="A99">
        <v>84</v>
      </c>
      <c r="B99" s="1" t="s">
        <v>186</v>
      </c>
      <c r="C99" s="5">
        <v>32713</v>
      </c>
      <c r="D99" s="5">
        <v>32196</v>
      </c>
      <c r="E99" s="5">
        <v>31359</v>
      </c>
      <c r="F99" s="5">
        <v>30873</v>
      </c>
      <c r="G99" s="5">
        <v>30442</v>
      </c>
      <c r="H99" s="5">
        <v>30367</v>
      </c>
      <c r="I99" s="5">
        <v>30616</v>
      </c>
      <c r="J99" s="5">
        <v>30882</v>
      </c>
      <c r="K99" s="5">
        <v>31171</v>
      </c>
      <c r="L99" s="5">
        <v>31481</v>
      </c>
      <c r="M99" s="5">
        <v>31911</v>
      </c>
      <c r="N99" s="5">
        <v>32550</v>
      </c>
      <c r="O99" s="6">
        <v>33303</v>
      </c>
      <c r="P99" s="5">
        <v>34304</v>
      </c>
      <c r="Q99" s="5">
        <v>34907</v>
      </c>
      <c r="R99" s="5">
        <v>35981</v>
      </c>
      <c r="S99" s="5">
        <v>37046</v>
      </c>
      <c r="T99" s="5">
        <v>38154</v>
      </c>
      <c r="U99" s="18">
        <v>39006</v>
      </c>
      <c r="V99" s="17">
        <v>40397</v>
      </c>
      <c r="W99" s="24">
        <v>40685</v>
      </c>
      <c r="X99" s="28">
        <v>42636</v>
      </c>
    </row>
    <row r="100" spans="1:24" ht="12">
      <c r="A100">
        <v>85</v>
      </c>
      <c r="B100" s="1" t="s">
        <v>187</v>
      </c>
      <c r="C100" s="5">
        <v>11993</v>
      </c>
      <c r="D100" s="5">
        <v>11502</v>
      </c>
      <c r="E100" s="5">
        <v>11033</v>
      </c>
      <c r="F100" s="5">
        <v>10726</v>
      </c>
      <c r="G100" s="5">
        <v>10369</v>
      </c>
      <c r="H100" s="5">
        <v>10212</v>
      </c>
      <c r="I100" s="5">
        <v>9965</v>
      </c>
      <c r="J100" s="5">
        <v>9566</v>
      </c>
      <c r="K100" s="5">
        <v>9404</v>
      </c>
      <c r="L100" s="5">
        <v>9212</v>
      </c>
      <c r="M100" s="5">
        <v>9030</v>
      </c>
      <c r="N100" s="5">
        <v>9023</v>
      </c>
      <c r="O100" s="6">
        <v>9017</v>
      </c>
      <c r="P100" s="5">
        <v>9038</v>
      </c>
      <c r="Q100" s="5">
        <v>8990</v>
      </c>
      <c r="R100" s="5">
        <v>8992</v>
      </c>
      <c r="S100" s="5">
        <v>9032</v>
      </c>
      <c r="T100" s="5">
        <v>9011</v>
      </c>
      <c r="U100" s="18">
        <v>8961</v>
      </c>
      <c r="V100" s="17">
        <v>9026</v>
      </c>
      <c r="W100" s="24">
        <v>8908</v>
      </c>
      <c r="X100" s="28">
        <v>8747</v>
      </c>
    </row>
    <row r="101" spans="1:24" ht="12">
      <c r="A101">
        <v>86</v>
      </c>
      <c r="B101" s="1" t="s">
        <v>188</v>
      </c>
      <c r="C101" s="5">
        <v>474</v>
      </c>
      <c r="D101" s="5">
        <v>433</v>
      </c>
      <c r="E101" s="5">
        <v>411</v>
      </c>
      <c r="F101" s="5">
        <v>433</v>
      </c>
      <c r="G101" s="5">
        <v>435</v>
      </c>
      <c r="H101" s="5">
        <v>432</v>
      </c>
      <c r="I101" s="5">
        <v>395</v>
      </c>
      <c r="J101" s="5">
        <v>383</v>
      </c>
      <c r="K101" s="5">
        <v>379</v>
      </c>
      <c r="L101" s="5">
        <v>390</v>
      </c>
      <c r="M101" s="5">
        <v>395</v>
      </c>
      <c r="N101" s="5">
        <v>387</v>
      </c>
      <c r="O101" s="6">
        <v>379</v>
      </c>
      <c r="P101" s="5">
        <v>372</v>
      </c>
      <c r="Q101" s="5">
        <v>387</v>
      </c>
      <c r="R101" s="5">
        <v>388</v>
      </c>
      <c r="S101" s="5">
        <v>378</v>
      </c>
      <c r="T101" s="5">
        <v>370</v>
      </c>
      <c r="U101" s="19">
        <v>349</v>
      </c>
      <c r="V101" s="20">
        <v>346</v>
      </c>
      <c r="W101" s="24">
        <v>356</v>
      </c>
      <c r="X101" s="28">
        <v>338</v>
      </c>
    </row>
    <row r="102" spans="1:24" ht="12">
      <c r="A102">
        <v>87</v>
      </c>
      <c r="B102" s="1" t="s">
        <v>189</v>
      </c>
      <c r="C102" s="5">
        <v>4209</v>
      </c>
      <c r="D102" s="5">
        <v>4059</v>
      </c>
      <c r="E102" s="5">
        <v>3922</v>
      </c>
      <c r="F102" s="5">
        <v>3822</v>
      </c>
      <c r="G102" s="5">
        <v>3734</v>
      </c>
      <c r="H102" s="5">
        <v>3829</v>
      </c>
      <c r="I102" s="5">
        <v>3834</v>
      </c>
      <c r="J102" s="5">
        <v>3898</v>
      </c>
      <c r="K102" s="5">
        <v>3973</v>
      </c>
      <c r="L102" s="5">
        <v>4041</v>
      </c>
      <c r="M102" s="5">
        <v>4122</v>
      </c>
      <c r="N102" s="5">
        <v>4215</v>
      </c>
      <c r="O102" s="6">
        <v>4236</v>
      </c>
      <c r="P102" s="5">
        <v>5814</v>
      </c>
      <c r="Q102" s="5">
        <v>4436</v>
      </c>
      <c r="R102" s="5">
        <v>4569</v>
      </c>
      <c r="S102" s="5">
        <v>4638</v>
      </c>
      <c r="T102" s="5">
        <v>4738</v>
      </c>
      <c r="U102" s="18">
        <v>4842</v>
      </c>
      <c r="V102" s="17">
        <v>4888</v>
      </c>
      <c r="W102" s="24">
        <v>4855</v>
      </c>
      <c r="X102" s="28">
        <v>4893</v>
      </c>
    </row>
    <row r="103" spans="1:20" ht="12">
      <c r="A103">
        <v>88</v>
      </c>
      <c r="B103" s="1" t="s">
        <v>190</v>
      </c>
      <c r="C103" s="7" t="s">
        <v>105</v>
      </c>
      <c r="D103" s="7" t="s">
        <v>105</v>
      </c>
      <c r="E103" s="7" t="s">
        <v>105</v>
      </c>
      <c r="F103" s="7" t="s">
        <v>105</v>
      </c>
      <c r="G103" s="7" t="s">
        <v>105</v>
      </c>
      <c r="H103" s="7" t="s">
        <v>105</v>
      </c>
      <c r="I103" s="7" t="s">
        <v>105</v>
      </c>
      <c r="J103" s="7" t="s">
        <v>105</v>
      </c>
      <c r="K103" s="7" t="s">
        <v>105</v>
      </c>
      <c r="L103" s="7" t="s">
        <v>105</v>
      </c>
      <c r="M103" s="7" t="s">
        <v>105</v>
      </c>
      <c r="N103" s="7" t="s">
        <v>105</v>
      </c>
      <c r="O103" s="8" t="s">
        <v>105</v>
      </c>
      <c r="P103" s="7" t="s">
        <v>105</v>
      </c>
      <c r="Q103" s="7" t="s">
        <v>105</v>
      </c>
      <c r="R103" s="7" t="s">
        <v>105</v>
      </c>
      <c r="S103" s="7" t="s">
        <v>105</v>
      </c>
      <c r="T103" s="7" t="s">
        <v>105</v>
      </c>
    </row>
    <row r="104" spans="1:24" ht="12">
      <c r="A104">
        <v>89</v>
      </c>
      <c r="B104" s="1" t="s">
        <v>192</v>
      </c>
      <c r="C104" s="5">
        <v>1001</v>
      </c>
      <c r="D104" s="5">
        <v>988</v>
      </c>
      <c r="E104" s="5">
        <v>996</v>
      </c>
      <c r="F104" s="5">
        <v>996</v>
      </c>
      <c r="G104" s="5">
        <v>989</v>
      </c>
      <c r="H104" s="5">
        <v>980</v>
      </c>
      <c r="I104" s="5">
        <v>963</v>
      </c>
      <c r="J104" s="5">
        <v>921</v>
      </c>
      <c r="K104" s="5">
        <v>915</v>
      </c>
      <c r="L104" s="5">
        <v>867</v>
      </c>
      <c r="M104" s="5">
        <v>869</v>
      </c>
      <c r="N104" s="5">
        <v>879</v>
      </c>
      <c r="O104" s="6">
        <v>905</v>
      </c>
      <c r="P104" s="5">
        <v>873</v>
      </c>
      <c r="Q104" s="5">
        <v>895</v>
      </c>
      <c r="R104" s="5">
        <v>889</v>
      </c>
      <c r="S104" s="5">
        <v>868</v>
      </c>
      <c r="T104" s="5">
        <v>886</v>
      </c>
      <c r="U104" s="19">
        <v>911</v>
      </c>
      <c r="V104" s="20">
        <v>920</v>
      </c>
      <c r="W104" s="24">
        <v>922</v>
      </c>
      <c r="X104" s="28">
        <v>947</v>
      </c>
    </row>
    <row r="105" spans="1:24" ht="12">
      <c r="A105">
        <v>90</v>
      </c>
      <c r="B105" s="1" t="s">
        <v>191</v>
      </c>
      <c r="C105" s="5">
        <v>2386</v>
      </c>
      <c r="D105" s="5">
        <v>2354</v>
      </c>
      <c r="E105" s="5">
        <v>2326</v>
      </c>
      <c r="F105" s="5">
        <v>2262</v>
      </c>
      <c r="G105" s="5">
        <v>2272</v>
      </c>
      <c r="H105" s="5">
        <v>2292</v>
      </c>
      <c r="I105" s="5">
        <v>2344</v>
      </c>
      <c r="J105" s="5">
        <v>2349</v>
      </c>
      <c r="K105" s="5">
        <v>2415</v>
      </c>
      <c r="L105" s="5">
        <v>2428</v>
      </c>
      <c r="M105" s="5">
        <v>2473</v>
      </c>
      <c r="N105" s="5">
        <v>2554</v>
      </c>
      <c r="O105" s="6">
        <v>2574</v>
      </c>
      <c r="P105" s="5">
        <v>2521</v>
      </c>
      <c r="Q105" s="5">
        <v>2616</v>
      </c>
      <c r="R105" s="5">
        <v>2728</v>
      </c>
      <c r="S105" s="5">
        <v>2799</v>
      </c>
      <c r="T105" s="5">
        <v>2801</v>
      </c>
      <c r="U105" s="18">
        <v>2878</v>
      </c>
      <c r="V105" s="17">
        <v>2934</v>
      </c>
      <c r="W105" s="24">
        <v>2932</v>
      </c>
      <c r="X105" s="28">
        <v>2934</v>
      </c>
    </row>
    <row r="106" spans="1:24" ht="12">
      <c r="A106">
        <v>91</v>
      </c>
      <c r="B106" s="1" t="s">
        <v>193</v>
      </c>
      <c r="C106" s="5">
        <v>1446</v>
      </c>
      <c r="D106" s="5">
        <v>1430</v>
      </c>
      <c r="E106" s="5">
        <v>1430</v>
      </c>
      <c r="F106" s="5">
        <v>1414</v>
      </c>
      <c r="G106" s="5">
        <v>1356</v>
      </c>
      <c r="H106" s="5">
        <v>1373</v>
      </c>
      <c r="I106" s="5">
        <v>1382</v>
      </c>
      <c r="J106" s="5">
        <v>1325</v>
      </c>
      <c r="K106" s="5">
        <v>1412</v>
      </c>
      <c r="L106" s="5">
        <v>1467</v>
      </c>
      <c r="M106" s="5">
        <v>1509</v>
      </c>
      <c r="N106" s="5">
        <v>1555</v>
      </c>
      <c r="O106" s="6">
        <v>1570</v>
      </c>
      <c r="P106" s="5">
        <v>1555</v>
      </c>
      <c r="Q106" s="5">
        <v>1562</v>
      </c>
      <c r="R106" s="5">
        <v>1535</v>
      </c>
      <c r="S106" s="5">
        <v>1584</v>
      </c>
      <c r="T106" s="5">
        <v>1647</v>
      </c>
      <c r="U106" s="18">
        <v>1688</v>
      </c>
      <c r="V106" s="17">
        <v>1757</v>
      </c>
      <c r="W106" s="24">
        <v>1768</v>
      </c>
      <c r="X106" s="28">
        <v>1785</v>
      </c>
    </row>
    <row r="107" spans="1:24" ht="12">
      <c r="A107">
        <v>92</v>
      </c>
      <c r="B107" s="1" t="s">
        <v>194</v>
      </c>
      <c r="C107" s="5">
        <v>1728</v>
      </c>
      <c r="D107" s="5">
        <v>1681</v>
      </c>
      <c r="E107" s="5">
        <v>1605</v>
      </c>
      <c r="F107" s="5">
        <v>1591</v>
      </c>
      <c r="G107" s="5">
        <v>1615</v>
      </c>
      <c r="H107" s="5">
        <v>1595</v>
      </c>
      <c r="I107" s="5">
        <v>1613</v>
      </c>
      <c r="J107" s="5">
        <v>1624</v>
      </c>
      <c r="K107" s="5">
        <v>1599</v>
      </c>
      <c r="L107" s="5">
        <v>1636</v>
      </c>
      <c r="M107" s="5">
        <v>1658</v>
      </c>
      <c r="N107" s="5">
        <v>1624</v>
      </c>
      <c r="O107" s="6">
        <v>1600</v>
      </c>
      <c r="P107" s="5">
        <v>1214</v>
      </c>
      <c r="Q107" s="5">
        <v>1576</v>
      </c>
      <c r="R107" s="5">
        <v>1650</v>
      </c>
      <c r="S107" s="5">
        <v>1598</v>
      </c>
      <c r="T107" s="5">
        <v>1606</v>
      </c>
      <c r="U107" s="18">
        <v>1597</v>
      </c>
      <c r="V107" s="17">
        <v>1557</v>
      </c>
      <c r="W107" s="24">
        <v>1521</v>
      </c>
      <c r="X107" s="28">
        <v>1568</v>
      </c>
    </row>
    <row r="108" spans="1:24" ht="12">
      <c r="A108">
        <v>93</v>
      </c>
      <c r="B108" s="1" t="s">
        <v>195</v>
      </c>
      <c r="C108" s="5">
        <v>5597</v>
      </c>
      <c r="D108" s="5">
        <v>5609</v>
      </c>
      <c r="E108" s="5">
        <v>5579</v>
      </c>
      <c r="F108" s="5">
        <v>5523</v>
      </c>
      <c r="G108" s="5">
        <v>5427</v>
      </c>
      <c r="H108" s="5">
        <v>5405</v>
      </c>
      <c r="I108" s="5">
        <v>5301</v>
      </c>
      <c r="J108" s="5">
        <v>5185</v>
      </c>
      <c r="K108" s="5">
        <v>5002</v>
      </c>
      <c r="L108" s="5">
        <v>4849</v>
      </c>
      <c r="M108" s="5">
        <v>4581</v>
      </c>
      <c r="N108" s="5">
        <v>4535</v>
      </c>
      <c r="O108" s="6">
        <v>4461</v>
      </c>
      <c r="P108" s="5">
        <v>4413</v>
      </c>
      <c r="Q108" s="5">
        <v>4373</v>
      </c>
      <c r="R108" s="5">
        <v>4289</v>
      </c>
      <c r="S108" s="5">
        <v>4264</v>
      </c>
      <c r="T108" s="5">
        <v>4139</v>
      </c>
      <c r="U108" s="18">
        <v>4057</v>
      </c>
      <c r="V108" s="17">
        <v>3950</v>
      </c>
      <c r="W108" s="24">
        <v>3823</v>
      </c>
      <c r="X108" s="28">
        <v>3754</v>
      </c>
    </row>
    <row r="109" spans="1:24" ht="12">
      <c r="A109">
        <v>94</v>
      </c>
      <c r="B109" s="1" t="s">
        <v>196</v>
      </c>
      <c r="C109" s="5">
        <v>13710</v>
      </c>
      <c r="D109" s="5">
        <v>13397</v>
      </c>
      <c r="E109" s="5">
        <v>13030</v>
      </c>
      <c r="F109" s="5">
        <v>12827</v>
      </c>
      <c r="G109" s="5">
        <v>12704</v>
      </c>
      <c r="H109" s="5">
        <v>12642</v>
      </c>
      <c r="I109" s="5">
        <v>12942</v>
      </c>
      <c r="J109" s="5">
        <v>13327</v>
      </c>
      <c r="K109" s="5">
        <v>13666</v>
      </c>
      <c r="L109" s="5">
        <v>13811</v>
      </c>
      <c r="M109" s="5">
        <v>14214</v>
      </c>
      <c r="N109" s="5">
        <v>14490</v>
      </c>
      <c r="O109" s="6">
        <v>15010</v>
      </c>
      <c r="P109" s="5">
        <v>15893</v>
      </c>
      <c r="Q109" s="5">
        <v>16970</v>
      </c>
      <c r="R109" s="5">
        <v>18256</v>
      </c>
      <c r="S109" s="5">
        <v>19892</v>
      </c>
      <c r="T109" s="5">
        <v>21658</v>
      </c>
      <c r="U109" s="18">
        <v>23797</v>
      </c>
      <c r="V109" s="17">
        <v>26106</v>
      </c>
      <c r="W109" s="24">
        <v>28662</v>
      </c>
      <c r="X109" s="28">
        <v>31604</v>
      </c>
    </row>
    <row r="110" spans="1:24" ht="12">
      <c r="A110">
        <v>95</v>
      </c>
      <c r="B110" s="1" t="s">
        <v>197</v>
      </c>
      <c r="C110" s="5">
        <v>3638</v>
      </c>
      <c r="D110" s="5">
        <v>3559</v>
      </c>
      <c r="E110" s="5">
        <v>3519</v>
      </c>
      <c r="F110" s="5">
        <v>3465</v>
      </c>
      <c r="G110" s="5">
        <v>3444</v>
      </c>
      <c r="H110" s="5">
        <v>3393</v>
      </c>
      <c r="I110" s="5">
        <v>3450</v>
      </c>
      <c r="J110" s="5">
        <v>3482</v>
      </c>
      <c r="K110" s="5">
        <v>3515</v>
      </c>
      <c r="L110" s="5">
        <v>3507</v>
      </c>
      <c r="M110" s="5">
        <v>3542</v>
      </c>
      <c r="N110" s="5">
        <v>3572</v>
      </c>
      <c r="O110" s="6">
        <v>3620</v>
      </c>
      <c r="P110" s="5">
        <v>3681</v>
      </c>
      <c r="Q110" s="5">
        <v>3720</v>
      </c>
      <c r="R110" s="5">
        <v>3779</v>
      </c>
      <c r="S110" s="5">
        <v>3897</v>
      </c>
      <c r="T110" s="5">
        <v>3953</v>
      </c>
      <c r="U110" s="18">
        <v>4020</v>
      </c>
      <c r="V110" s="17">
        <v>4041</v>
      </c>
      <c r="W110" s="24">
        <v>4091</v>
      </c>
      <c r="X110" s="28">
        <v>4099</v>
      </c>
    </row>
    <row r="111" spans="1:24" ht="12">
      <c r="A111">
        <v>96</v>
      </c>
      <c r="B111" s="1" t="s">
        <v>198</v>
      </c>
      <c r="C111" s="5">
        <v>2501</v>
      </c>
      <c r="D111" s="5">
        <v>2430</v>
      </c>
      <c r="E111" s="5">
        <v>2392</v>
      </c>
      <c r="F111" s="5">
        <v>2370</v>
      </c>
      <c r="G111" s="5">
        <v>2311</v>
      </c>
      <c r="H111" s="5">
        <v>2263</v>
      </c>
      <c r="I111" s="5">
        <v>2214</v>
      </c>
      <c r="J111" s="5">
        <v>2160</v>
      </c>
      <c r="K111" s="5">
        <v>2190</v>
      </c>
      <c r="L111" s="5">
        <v>2205</v>
      </c>
      <c r="M111" s="5">
        <v>2197</v>
      </c>
      <c r="N111" s="5">
        <v>2219</v>
      </c>
      <c r="O111" s="6">
        <v>2217</v>
      </c>
      <c r="P111" s="5">
        <v>2227</v>
      </c>
      <c r="Q111" s="5">
        <v>2164</v>
      </c>
      <c r="R111" s="5">
        <v>2191</v>
      </c>
      <c r="S111" s="5">
        <v>2099</v>
      </c>
      <c r="T111" s="5">
        <v>2088</v>
      </c>
      <c r="U111" s="18">
        <v>1958</v>
      </c>
      <c r="V111" s="17">
        <v>1888</v>
      </c>
      <c r="W111" s="24">
        <v>1798</v>
      </c>
      <c r="X111" s="28">
        <v>1807</v>
      </c>
    </row>
    <row r="112" spans="1:24" ht="12">
      <c r="A112">
        <v>97</v>
      </c>
      <c r="B112" s="1" t="s">
        <v>199</v>
      </c>
      <c r="C112" s="5">
        <v>2103</v>
      </c>
      <c r="D112" s="5">
        <v>1979</v>
      </c>
      <c r="E112" s="5">
        <v>1891</v>
      </c>
      <c r="F112" s="5">
        <v>1850</v>
      </c>
      <c r="G112" s="5">
        <v>1849</v>
      </c>
      <c r="H112" s="5">
        <v>1772</v>
      </c>
      <c r="I112" s="5">
        <v>1759</v>
      </c>
      <c r="J112" s="5">
        <v>1761</v>
      </c>
      <c r="K112" s="5">
        <v>1770</v>
      </c>
      <c r="L112" s="5">
        <v>1803</v>
      </c>
      <c r="M112" s="5">
        <v>1849</v>
      </c>
      <c r="N112" s="5">
        <v>1871</v>
      </c>
      <c r="O112" s="6">
        <v>1885</v>
      </c>
      <c r="P112" s="5">
        <v>1839</v>
      </c>
      <c r="Q112" s="5">
        <v>1885</v>
      </c>
      <c r="R112" s="5">
        <v>1928</v>
      </c>
      <c r="S112" s="5">
        <v>1930</v>
      </c>
      <c r="T112" s="5">
        <v>1891</v>
      </c>
      <c r="U112" s="18">
        <v>1903</v>
      </c>
      <c r="V112" s="17">
        <v>1849</v>
      </c>
      <c r="W112" s="24">
        <v>1842</v>
      </c>
      <c r="X112" s="28">
        <v>1841</v>
      </c>
    </row>
    <row r="113" spans="1:24" ht="12">
      <c r="A113">
        <v>98</v>
      </c>
      <c r="B113" s="1" t="s">
        <v>200</v>
      </c>
      <c r="C113" s="5">
        <v>1353</v>
      </c>
      <c r="D113" s="5">
        <v>1306</v>
      </c>
      <c r="E113" s="5">
        <v>1273</v>
      </c>
      <c r="F113" s="5">
        <v>1244</v>
      </c>
      <c r="G113" s="5">
        <v>1251</v>
      </c>
      <c r="H113" s="5">
        <v>1214</v>
      </c>
      <c r="I113" s="5">
        <v>1244</v>
      </c>
      <c r="J113" s="5">
        <v>1234</v>
      </c>
      <c r="K113" s="5">
        <v>1226</v>
      </c>
      <c r="L113" s="5">
        <v>1185</v>
      </c>
      <c r="M113" s="5">
        <v>1222</v>
      </c>
      <c r="N113" s="5">
        <v>1245</v>
      </c>
      <c r="O113" s="6">
        <v>1264</v>
      </c>
      <c r="P113" s="5">
        <v>1275</v>
      </c>
      <c r="Q113" s="5">
        <v>1267</v>
      </c>
      <c r="R113" s="5">
        <v>1264</v>
      </c>
      <c r="S113" s="5">
        <v>1273</v>
      </c>
      <c r="T113" s="5">
        <v>1302</v>
      </c>
      <c r="U113" s="18">
        <v>1319</v>
      </c>
      <c r="V113" s="17">
        <v>1296</v>
      </c>
      <c r="W113" s="24">
        <v>1286</v>
      </c>
      <c r="X113" s="28">
        <v>1298</v>
      </c>
    </row>
    <row r="114" spans="1:24" ht="12">
      <c r="A114">
        <v>99</v>
      </c>
      <c r="B114" s="1" t="s">
        <v>201</v>
      </c>
      <c r="C114" s="5">
        <v>5879</v>
      </c>
      <c r="D114" s="5">
        <v>5785</v>
      </c>
      <c r="E114" s="5">
        <v>5592</v>
      </c>
      <c r="F114" s="5">
        <v>5496</v>
      </c>
      <c r="G114" s="5">
        <v>5364</v>
      </c>
      <c r="H114" s="5">
        <v>5260</v>
      </c>
      <c r="I114" s="5">
        <v>5184</v>
      </c>
      <c r="J114" s="5">
        <v>5193</v>
      </c>
      <c r="K114" s="5">
        <v>5160</v>
      </c>
      <c r="L114" s="5">
        <v>5148</v>
      </c>
      <c r="M114" s="5">
        <v>5045</v>
      </c>
      <c r="N114" s="5">
        <v>5043</v>
      </c>
      <c r="O114" s="6">
        <v>5030</v>
      </c>
      <c r="P114" s="5">
        <v>5054</v>
      </c>
      <c r="Q114" s="5">
        <v>5057</v>
      </c>
      <c r="R114" s="5">
        <v>5024</v>
      </c>
      <c r="S114" s="5">
        <v>5038</v>
      </c>
      <c r="T114" s="5">
        <v>5012</v>
      </c>
      <c r="U114" s="18">
        <v>4995</v>
      </c>
      <c r="V114" s="17">
        <v>4987</v>
      </c>
      <c r="W114" s="24">
        <v>4933</v>
      </c>
      <c r="X114" s="28">
        <v>4976</v>
      </c>
    </row>
    <row r="115" spans="1:24" ht="12">
      <c r="A115">
        <v>100</v>
      </c>
      <c r="B115" s="1" t="s">
        <v>202</v>
      </c>
      <c r="C115" s="5">
        <v>1312</v>
      </c>
      <c r="D115" s="5">
        <v>1257</v>
      </c>
      <c r="E115" s="5">
        <v>1184</v>
      </c>
      <c r="F115" s="5">
        <v>1159</v>
      </c>
      <c r="G115" s="5">
        <v>1154</v>
      </c>
      <c r="H115" s="5">
        <v>1172</v>
      </c>
      <c r="I115" s="5">
        <v>1166</v>
      </c>
      <c r="J115" s="5">
        <v>1155</v>
      </c>
      <c r="K115" s="5">
        <v>1165</v>
      </c>
      <c r="L115" s="5">
        <v>1129</v>
      </c>
      <c r="M115" s="5">
        <v>1155</v>
      </c>
      <c r="N115" s="5">
        <v>1180</v>
      </c>
      <c r="O115" s="6">
        <v>1194</v>
      </c>
      <c r="P115" s="5">
        <v>1231</v>
      </c>
      <c r="Q115" s="5">
        <v>1291</v>
      </c>
      <c r="R115" s="5">
        <v>1332</v>
      </c>
      <c r="S115" s="5">
        <v>1350</v>
      </c>
      <c r="T115" s="5">
        <v>1337</v>
      </c>
      <c r="U115" s="18">
        <v>1391</v>
      </c>
      <c r="V115" s="17">
        <v>1359</v>
      </c>
      <c r="W115" s="24">
        <v>1360</v>
      </c>
      <c r="X115" s="28">
        <v>1345</v>
      </c>
    </row>
    <row r="116" spans="1:24" ht="12">
      <c r="A116">
        <v>101</v>
      </c>
      <c r="B116" s="1" t="s">
        <v>203</v>
      </c>
      <c r="C116" s="5">
        <v>9208</v>
      </c>
      <c r="D116" s="5">
        <v>9096</v>
      </c>
      <c r="E116" s="5">
        <v>8888</v>
      </c>
      <c r="F116" s="5">
        <v>8708</v>
      </c>
      <c r="G116" s="5">
        <v>8574</v>
      </c>
      <c r="H116" s="5">
        <v>8515</v>
      </c>
      <c r="I116" s="5">
        <v>8473</v>
      </c>
      <c r="J116" s="5">
        <v>8528</v>
      </c>
      <c r="K116" s="5">
        <v>8542</v>
      </c>
      <c r="L116" s="5">
        <v>8446</v>
      </c>
      <c r="M116" s="5">
        <v>8438</v>
      </c>
      <c r="N116" s="5">
        <v>8401</v>
      </c>
      <c r="O116" s="6">
        <v>8438</v>
      </c>
      <c r="P116" s="5">
        <v>8539</v>
      </c>
      <c r="Q116" s="5">
        <v>8652</v>
      </c>
      <c r="R116" s="5">
        <v>8797</v>
      </c>
      <c r="S116" s="5">
        <v>8920</v>
      </c>
      <c r="T116" s="5">
        <v>9064</v>
      </c>
      <c r="U116" s="18">
        <v>9127</v>
      </c>
      <c r="V116" s="17">
        <v>9165</v>
      </c>
      <c r="W116" s="24">
        <v>9056</v>
      </c>
      <c r="X116" s="28">
        <v>8999</v>
      </c>
    </row>
    <row r="117" spans="1:24" ht="12">
      <c r="A117">
        <v>102</v>
      </c>
      <c r="B117" s="1" t="s">
        <v>204</v>
      </c>
      <c r="C117" s="5">
        <v>2481</v>
      </c>
      <c r="D117" s="5">
        <v>2433</v>
      </c>
      <c r="E117" s="5">
        <v>2357</v>
      </c>
      <c r="F117" s="5">
        <v>2277</v>
      </c>
      <c r="G117" s="5">
        <v>2217</v>
      </c>
      <c r="H117" s="5">
        <v>2153</v>
      </c>
      <c r="I117" s="5">
        <v>2111</v>
      </c>
      <c r="J117" s="5">
        <v>2089</v>
      </c>
      <c r="K117" s="5">
        <v>2071</v>
      </c>
      <c r="L117" s="5">
        <v>2046</v>
      </c>
      <c r="M117" s="5">
        <v>2047</v>
      </c>
      <c r="N117" s="5">
        <v>2017</v>
      </c>
      <c r="O117" s="6">
        <v>2037</v>
      </c>
      <c r="P117" s="5">
        <v>2074</v>
      </c>
      <c r="Q117" s="5">
        <v>2067</v>
      </c>
      <c r="R117" s="5">
        <v>2089</v>
      </c>
      <c r="S117" s="5">
        <v>2059</v>
      </c>
      <c r="T117" s="5">
        <v>2063</v>
      </c>
      <c r="U117" s="18">
        <v>2044</v>
      </c>
      <c r="V117" s="17">
        <v>2088</v>
      </c>
      <c r="W117" s="24">
        <v>2109</v>
      </c>
      <c r="X117" s="28">
        <v>2057</v>
      </c>
    </row>
    <row r="118" spans="1:24" ht="12">
      <c r="A118">
        <v>103</v>
      </c>
      <c r="B118" s="1" t="s">
        <v>205</v>
      </c>
      <c r="C118" s="5">
        <v>1737</v>
      </c>
      <c r="D118" s="5">
        <v>1705</v>
      </c>
      <c r="E118" s="5">
        <v>1713</v>
      </c>
      <c r="F118" s="5">
        <v>1701</v>
      </c>
      <c r="G118" s="5">
        <v>1741</v>
      </c>
      <c r="H118" s="5">
        <v>1747</v>
      </c>
      <c r="I118" s="5">
        <v>1713</v>
      </c>
      <c r="J118" s="5">
        <v>1756</v>
      </c>
      <c r="K118" s="5">
        <v>1792</v>
      </c>
      <c r="L118" s="5">
        <v>1789</v>
      </c>
      <c r="M118" s="5">
        <v>1853</v>
      </c>
      <c r="N118" s="5">
        <v>1861</v>
      </c>
      <c r="O118" s="6">
        <v>1972</v>
      </c>
      <c r="P118" s="5">
        <v>1961</v>
      </c>
      <c r="Q118" s="5">
        <v>1970</v>
      </c>
      <c r="R118" s="5">
        <v>2056</v>
      </c>
      <c r="S118" s="5">
        <v>2124</v>
      </c>
      <c r="T118" s="5">
        <v>2158</v>
      </c>
      <c r="U118" s="18">
        <v>2296</v>
      </c>
      <c r="V118" s="17">
        <v>2315</v>
      </c>
      <c r="W118" s="24">
        <v>2353</v>
      </c>
      <c r="X118" s="28">
        <v>2369</v>
      </c>
    </row>
    <row r="119" spans="1:24" ht="12">
      <c r="A119">
        <v>104</v>
      </c>
      <c r="B119" s="1" t="s">
        <v>206</v>
      </c>
      <c r="C119" s="5">
        <v>2546</v>
      </c>
      <c r="D119" s="5">
        <v>2478</v>
      </c>
      <c r="E119" s="5">
        <v>2404</v>
      </c>
      <c r="F119" s="5">
        <v>2356</v>
      </c>
      <c r="G119" s="5">
        <v>2368</v>
      </c>
      <c r="H119" s="5">
        <v>2374</v>
      </c>
      <c r="I119" s="5">
        <v>2409</v>
      </c>
      <c r="J119" s="5">
        <v>2433</v>
      </c>
      <c r="K119" s="5">
        <v>2572</v>
      </c>
      <c r="L119" s="5">
        <v>2531</v>
      </c>
      <c r="M119" s="5">
        <v>2552</v>
      </c>
      <c r="N119" s="5">
        <v>2530</v>
      </c>
      <c r="O119" s="6">
        <v>2447</v>
      </c>
      <c r="P119" s="5">
        <v>2431</v>
      </c>
      <c r="Q119" s="5">
        <v>2464</v>
      </c>
      <c r="R119" s="5">
        <v>2452</v>
      </c>
      <c r="S119" s="5">
        <v>2464</v>
      </c>
      <c r="T119" s="5">
        <v>2423</v>
      </c>
      <c r="U119" s="18">
        <v>2414</v>
      </c>
      <c r="V119" s="17">
        <v>2342</v>
      </c>
      <c r="W119" s="24">
        <v>2251</v>
      </c>
      <c r="X119" s="28">
        <v>2157</v>
      </c>
    </row>
    <row r="120" spans="1:24" ht="12">
      <c r="A120">
        <v>105</v>
      </c>
      <c r="B120" s="1" t="s">
        <v>207</v>
      </c>
      <c r="C120" s="5">
        <v>1512</v>
      </c>
      <c r="D120" s="5">
        <v>1494</v>
      </c>
      <c r="E120" s="5">
        <v>1434</v>
      </c>
      <c r="F120" s="5">
        <v>1408</v>
      </c>
      <c r="G120" s="5">
        <v>1399</v>
      </c>
      <c r="H120" s="5">
        <v>1409</v>
      </c>
      <c r="I120" s="5">
        <v>1377</v>
      </c>
      <c r="J120" s="5">
        <v>1360</v>
      </c>
      <c r="K120" s="5">
        <v>1341</v>
      </c>
      <c r="L120" s="5">
        <v>1338</v>
      </c>
      <c r="M120" s="5">
        <v>1358</v>
      </c>
      <c r="N120" s="5">
        <v>1362</v>
      </c>
      <c r="O120" s="6">
        <v>1438</v>
      </c>
      <c r="P120" s="5">
        <v>1470</v>
      </c>
      <c r="Q120" s="5">
        <v>1520</v>
      </c>
      <c r="R120" s="5">
        <v>1544</v>
      </c>
      <c r="S120" s="5">
        <v>1526</v>
      </c>
      <c r="T120" s="5">
        <v>1570</v>
      </c>
      <c r="U120" s="18">
        <v>1535</v>
      </c>
      <c r="V120" s="17">
        <v>1515</v>
      </c>
      <c r="W120" s="24">
        <v>1512</v>
      </c>
      <c r="X120" s="28">
        <v>1490</v>
      </c>
    </row>
    <row r="121" spans="1:24" ht="12">
      <c r="A121">
        <v>106</v>
      </c>
      <c r="B121" s="1" t="s">
        <v>208</v>
      </c>
      <c r="C121" s="5">
        <v>2816</v>
      </c>
      <c r="D121" s="5">
        <v>2763</v>
      </c>
      <c r="E121" s="5">
        <v>2709</v>
      </c>
      <c r="F121" s="5">
        <v>2657</v>
      </c>
      <c r="G121" s="5">
        <v>2584</v>
      </c>
      <c r="H121" s="5">
        <v>2576</v>
      </c>
      <c r="I121" s="5">
        <v>2547</v>
      </c>
      <c r="J121" s="5">
        <v>2494</v>
      </c>
      <c r="K121" s="5">
        <v>2438</v>
      </c>
      <c r="L121" s="5">
        <v>2446</v>
      </c>
      <c r="M121" s="5">
        <v>2368</v>
      </c>
      <c r="N121" s="5">
        <v>2366</v>
      </c>
      <c r="O121" s="6">
        <v>2376</v>
      </c>
      <c r="P121" s="5">
        <v>2415</v>
      </c>
      <c r="Q121" s="5">
        <v>2456</v>
      </c>
      <c r="R121" s="5">
        <v>2453</v>
      </c>
      <c r="S121" s="5">
        <v>2472</v>
      </c>
      <c r="T121" s="5">
        <v>2501</v>
      </c>
      <c r="U121" s="18">
        <v>2488</v>
      </c>
      <c r="V121" s="17">
        <v>2450</v>
      </c>
      <c r="W121" s="24">
        <v>2461</v>
      </c>
      <c r="X121" s="28">
        <v>2462</v>
      </c>
    </row>
    <row r="122" spans="1:24" ht="12">
      <c r="A122">
        <v>107</v>
      </c>
      <c r="B122" s="1" t="s">
        <v>209</v>
      </c>
      <c r="C122" s="5">
        <v>3783</v>
      </c>
      <c r="D122" s="5">
        <v>3708</v>
      </c>
      <c r="E122" s="5">
        <v>3574</v>
      </c>
      <c r="F122" s="5">
        <v>3551</v>
      </c>
      <c r="G122" s="5">
        <v>3505</v>
      </c>
      <c r="H122" s="5">
        <v>3490</v>
      </c>
      <c r="I122" s="5">
        <v>3562</v>
      </c>
      <c r="J122" s="5">
        <v>3625</v>
      </c>
      <c r="K122" s="5">
        <v>3612</v>
      </c>
      <c r="L122" s="5">
        <v>3684</v>
      </c>
      <c r="M122" s="5">
        <v>3723</v>
      </c>
      <c r="N122" s="5">
        <v>3769</v>
      </c>
      <c r="O122" s="6">
        <v>3775</v>
      </c>
      <c r="P122" s="5">
        <v>3785</v>
      </c>
      <c r="Q122" s="5">
        <v>3781</v>
      </c>
      <c r="R122" s="5">
        <v>3807</v>
      </c>
      <c r="S122" s="5">
        <v>3797</v>
      </c>
      <c r="T122" s="5">
        <v>3752</v>
      </c>
      <c r="U122" s="18">
        <v>3817</v>
      </c>
      <c r="V122" s="17">
        <v>3802</v>
      </c>
      <c r="W122" s="24">
        <v>3838</v>
      </c>
      <c r="X122" s="28">
        <v>3943</v>
      </c>
    </row>
    <row r="123" spans="1:24" ht="12">
      <c r="A123">
        <v>108</v>
      </c>
      <c r="B123" s="1" t="s">
        <v>210</v>
      </c>
      <c r="C123" s="5">
        <v>3822</v>
      </c>
      <c r="D123" s="5">
        <v>3727</v>
      </c>
      <c r="E123" s="5">
        <v>3611</v>
      </c>
      <c r="F123" s="5">
        <v>3518</v>
      </c>
      <c r="G123" s="5">
        <v>3482</v>
      </c>
      <c r="H123" s="5">
        <v>3428</v>
      </c>
      <c r="I123" s="5">
        <v>3441</v>
      </c>
      <c r="J123" s="5">
        <v>3383</v>
      </c>
      <c r="K123" s="5">
        <v>3395</v>
      </c>
      <c r="L123" s="5">
        <v>3318</v>
      </c>
      <c r="M123" s="5">
        <v>3330</v>
      </c>
      <c r="N123" s="5">
        <v>3399</v>
      </c>
      <c r="O123" s="6">
        <v>3435</v>
      </c>
      <c r="P123" s="5">
        <v>3456</v>
      </c>
      <c r="Q123" s="5">
        <v>3435</v>
      </c>
      <c r="R123" s="5">
        <v>3485</v>
      </c>
      <c r="S123" s="5">
        <v>3525</v>
      </c>
      <c r="T123" s="5">
        <v>3495</v>
      </c>
      <c r="U123" s="18">
        <v>3571</v>
      </c>
      <c r="V123" s="17">
        <v>3569</v>
      </c>
      <c r="W123" s="24">
        <v>3602</v>
      </c>
      <c r="X123" s="28">
        <v>3523</v>
      </c>
    </row>
    <row r="124" spans="1:24" ht="12">
      <c r="A124">
        <v>109</v>
      </c>
      <c r="B124" s="1" t="s">
        <v>211</v>
      </c>
      <c r="C124" s="5">
        <v>3553</v>
      </c>
      <c r="D124" s="5">
        <v>3430</v>
      </c>
      <c r="E124" s="5">
        <v>3265</v>
      </c>
      <c r="F124" s="5">
        <v>3193</v>
      </c>
      <c r="G124" s="5">
        <v>3113</v>
      </c>
      <c r="H124" s="5">
        <v>3037</v>
      </c>
      <c r="I124" s="5">
        <v>2959</v>
      </c>
      <c r="J124" s="5">
        <v>2930</v>
      </c>
      <c r="K124" s="5">
        <v>2829</v>
      </c>
      <c r="L124" s="5">
        <v>2786</v>
      </c>
      <c r="M124" s="5">
        <v>2750</v>
      </c>
      <c r="N124" s="5">
        <v>2693</v>
      </c>
      <c r="O124" s="6">
        <v>2668</v>
      </c>
      <c r="P124" s="5">
        <v>2664</v>
      </c>
      <c r="Q124" s="5">
        <v>2611</v>
      </c>
      <c r="R124" s="5">
        <v>2589</v>
      </c>
      <c r="S124" s="5">
        <v>2588</v>
      </c>
      <c r="T124" s="5">
        <v>2629</v>
      </c>
      <c r="U124" s="18">
        <v>2668</v>
      </c>
      <c r="V124" s="17">
        <v>2714</v>
      </c>
      <c r="W124" s="24">
        <v>2585</v>
      </c>
      <c r="X124" s="28">
        <v>2633</v>
      </c>
    </row>
    <row r="125" spans="1:24" ht="12">
      <c r="A125">
        <v>110</v>
      </c>
      <c r="B125" s="1" t="s">
        <v>212</v>
      </c>
      <c r="C125" s="5">
        <v>13743</v>
      </c>
      <c r="D125" s="5">
        <v>13349</v>
      </c>
      <c r="E125" s="5">
        <v>12738</v>
      </c>
      <c r="F125" s="5">
        <v>12473</v>
      </c>
      <c r="G125" s="5">
        <v>12180</v>
      </c>
      <c r="H125" s="5">
        <v>11874</v>
      </c>
      <c r="I125" s="5">
        <v>11615</v>
      </c>
      <c r="J125" s="5">
        <v>11456</v>
      </c>
      <c r="K125" s="5">
        <v>11263</v>
      </c>
      <c r="L125" s="5">
        <v>9878</v>
      </c>
      <c r="M125" s="5">
        <v>9681</v>
      </c>
      <c r="N125" s="5">
        <v>9647</v>
      </c>
      <c r="O125" s="6">
        <v>9477</v>
      </c>
      <c r="P125" s="5">
        <v>9359</v>
      </c>
      <c r="Q125" s="5">
        <v>9195</v>
      </c>
      <c r="R125" s="5">
        <v>9274</v>
      </c>
      <c r="S125" s="5">
        <v>9327</v>
      </c>
      <c r="T125" s="5">
        <v>9278</v>
      </c>
      <c r="U125" s="18">
        <v>9263</v>
      </c>
      <c r="V125" s="17">
        <v>9210</v>
      </c>
      <c r="W125" s="24">
        <v>9192</v>
      </c>
      <c r="X125" s="28">
        <v>9103</v>
      </c>
    </row>
    <row r="126" spans="1:24" ht="12">
      <c r="A126">
        <v>111</v>
      </c>
      <c r="B126" s="1" t="s">
        <v>213</v>
      </c>
      <c r="C126" s="5">
        <v>2438</v>
      </c>
      <c r="D126" s="5">
        <v>2411</v>
      </c>
      <c r="E126" s="5">
        <v>2368</v>
      </c>
      <c r="F126" s="5">
        <v>2355</v>
      </c>
      <c r="G126" s="5">
        <v>2292</v>
      </c>
      <c r="H126" s="5">
        <v>2192</v>
      </c>
      <c r="I126" s="5">
        <v>2117</v>
      </c>
      <c r="J126" s="5">
        <v>2090</v>
      </c>
      <c r="K126" s="5">
        <v>2139</v>
      </c>
      <c r="L126" s="5">
        <v>2150</v>
      </c>
      <c r="M126" s="5">
        <v>2167</v>
      </c>
      <c r="N126" s="5">
        <v>2247</v>
      </c>
      <c r="O126" s="6">
        <v>2368</v>
      </c>
      <c r="P126" s="5">
        <v>2397</v>
      </c>
      <c r="Q126" s="5">
        <v>2552</v>
      </c>
      <c r="R126" s="5">
        <v>2651</v>
      </c>
      <c r="S126" s="5">
        <v>2789</v>
      </c>
      <c r="T126" s="5">
        <v>2967</v>
      </c>
      <c r="U126" s="18">
        <v>3195</v>
      </c>
      <c r="V126" s="17">
        <v>3337</v>
      </c>
      <c r="W126" s="24">
        <v>3452</v>
      </c>
      <c r="X126" s="28">
        <v>3554</v>
      </c>
    </row>
    <row r="127" spans="1:24" ht="12">
      <c r="A127">
        <v>112</v>
      </c>
      <c r="B127" s="1" t="s">
        <v>214</v>
      </c>
      <c r="C127" s="5">
        <v>2192</v>
      </c>
      <c r="D127" s="5">
        <v>2179</v>
      </c>
      <c r="E127" s="5">
        <v>2206</v>
      </c>
      <c r="F127" s="5">
        <v>2249</v>
      </c>
      <c r="G127" s="5">
        <v>2280</v>
      </c>
      <c r="H127" s="5">
        <v>2350</v>
      </c>
      <c r="I127" s="5">
        <v>2338</v>
      </c>
      <c r="J127" s="5">
        <v>2348</v>
      </c>
      <c r="K127" s="5">
        <v>2371</v>
      </c>
      <c r="L127" s="5">
        <v>2390</v>
      </c>
      <c r="M127" s="5">
        <v>2402</v>
      </c>
      <c r="N127" s="5">
        <v>2460</v>
      </c>
      <c r="O127" s="6">
        <v>2512</v>
      </c>
      <c r="P127" s="5">
        <v>2575</v>
      </c>
      <c r="Q127" s="5">
        <v>2579</v>
      </c>
      <c r="R127" s="5">
        <v>2597</v>
      </c>
      <c r="S127" s="5">
        <v>2587</v>
      </c>
      <c r="T127" s="5">
        <v>2598</v>
      </c>
      <c r="U127" s="18">
        <v>2643</v>
      </c>
      <c r="V127" s="17">
        <v>2646</v>
      </c>
      <c r="W127" s="24">
        <v>2628</v>
      </c>
      <c r="X127" s="28">
        <v>2569</v>
      </c>
    </row>
    <row r="128" spans="1:24" ht="12">
      <c r="A128">
        <v>113</v>
      </c>
      <c r="B128" s="1" t="s">
        <v>215</v>
      </c>
      <c r="C128" s="5">
        <v>5295</v>
      </c>
      <c r="D128" s="5">
        <v>5277</v>
      </c>
      <c r="E128" s="5">
        <v>5155</v>
      </c>
      <c r="F128" s="5">
        <v>4985</v>
      </c>
      <c r="G128" s="5">
        <v>5048</v>
      </c>
      <c r="H128" s="5">
        <v>4995</v>
      </c>
      <c r="I128" s="5">
        <v>4999</v>
      </c>
      <c r="J128" s="5">
        <v>4800</v>
      </c>
      <c r="K128" s="5">
        <v>4870</v>
      </c>
      <c r="L128" s="5">
        <v>4895</v>
      </c>
      <c r="M128" s="5">
        <v>4949</v>
      </c>
      <c r="N128" s="5">
        <v>5022</v>
      </c>
      <c r="O128" s="6">
        <v>5109</v>
      </c>
      <c r="P128" s="5">
        <v>5104</v>
      </c>
      <c r="Q128" s="5">
        <v>5162</v>
      </c>
      <c r="R128" s="5">
        <v>5304</v>
      </c>
      <c r="S128" s="5">
        <v>5439</v>
      </c>
      <c r="T128" s="5">
        <v>5464</v>
      </c>
      <c r="U128" s="18">
        <v>5540</v>
      </c>
      <c r="V128" s="17">
        <v>5617</v>
      </c>
      <c r="W128" s="24">
        <v>5760</v>
      </c>
      <c r="X128" s="28">
        <v>5765</v>
      </c>
    </row>
    <row r="129" spans="1:24" ht="12">
      <c r="A129">
        <v>114</v>
      </c>
      <c r="B129" s="1" t="s">
        <v>216</v>
      </c>
      <c r="C129" s="5">
        <v>35476</v>
      </c>
      <c r="D129" s="5">
        <v>35459</v>
      </c>
      <c r="E129" s="5">
        <v>35278</v>
      </c>
      <c r="F129" s="5">
        <v>34925</v>
      </c>
      <c r="G129" s="5">
        <v>35274</v>
      </c>
      <c r="H129" s="5">
        <v>35548</v>
      </c>
      <c r="I129" s="5">
        <v>36580</v>
      </c>
      <c r="J129" s="5">
        <v>37547</v>
      </c>
      <c r="K129" s="5">
        <v>38744</v>
      </c>
      <c r="L129" s="5">
        <v>40076</v>
      </c>
      <c r="M129" s="5">
        <v>41047</v>
      </c>
      <c r="N129" s="5">
        <v>41906</v>
      </c>
      <c r="O129" s="6">
        <v>43065</v>
      </c>
      <c r="P129" s="5">
        <v>44765</v>
      </c>
      <c r="Q129" s="5">
        <v>45326</v>
      </c>
      <c r="R129" s="5">
        <v>46237</v>
      </c>
      <c r="S129" s="5">
        <v>47530</v>
      </c>
      <c r="T129" s="5">
        <v>48943</v>
      </c>
      <c r="U129" s="18">
        <v>50313</v>
      </c>
      <c r="V129" s="17">
        <v>51550</v>
      </c>
      <c r="W129" s="24">
        <v>53258</v>
      </c>
      <c r="X129" s="28">
        <v>55709</v>
      </c>
    </row>
    <row r="130" spans="1:24" ht="12">
      <c r="A130">
        <v>115</v>
      </c>
      <c r="B130" s="1" t="s">
        <v>217</v>
      </c>
      <c r="C130" s="5">
        <v>7739</v>
      </c>
      <c r="D130" s="5">
        <v>7595</v>
      </c>
      <c r="E130" s="5">
        <v>7423</v>
      </c>
      <c r="F130" s="5">
        <v>7292</v>
      </c>
      <c r="G130" s="5">
        <v>7085</v>
      </c>
      <c r="H130" s="5">
        <v>6914</v>
      </c>
      <c r="I130" s="5">
        <v>6674</v>
      </c>
      <c r="J130" s="5">
        <v>6394</v>
      </c>
      <c r="K130" s="5">
        <v>6183</v>
      </c>
      <c r="L130" s="5">
        <v>5902</v>
      </c>
      <c r="M130" s="5">
        <v>5684</v>
      </c>
      <c r="N130" s="5">
        <v>5484</v>
      </c>
      <c r="O130" s="6">
        <v>5395</v>
      </c>
      <c r="P130" s="5">
        <v>5323</v>
      </c>
      <c r="Q130" s="5">
        <v>5188</v>
      </c>
      <c r="R130" s="5">
        <v>5158</v>
      </c>
      <c r="S130" s="5">
        <v>5083</v>
      </c>
      <c r="T130" s="5">
        <v>5114</v>
      </c>
      <c r="U130" s="18">
        <v>5079</v>
      </c>
      <c r="V130" s="17">
        <v>5014</v>
      </c>
      <c r="W130" s="24">
        <v>4993</v>
      </c>
      <c r="X130" s="28">
        <v>4978</v>
      </c>
    </row>
    <row r="131" spans="1:24" ht="12">
      <c r="A131">
        <v>116</v>
      </c>
      <c r="B131" s="1" t="s">
        <v>218</v>
      </c>
      <c r="C131" s="5">
        <v>1152</v>
      </c>
      <c r="D131" s="5">
        <v>1116</v>
      </c>
      <c r="E131" s="5">
        <v>1059</v>
      </c>
      <c r="F131" s="5">
        <v>1048</v>
      </c>
      <c r="G131" s="5">
        <v>1032</v>
      </c>
      <c r="H131" s="5">
        <v>997</v>
      </c>
      <c r="I131" s="5">
        <v>954</v>
      </c>
      <c r="J131" s="5">
        <v>915</v>
      </c>
      <c r="K131" s="5">
        <v>931</v>
      </c>
      <c r="L131" s="5">
        <v>928</v>
      </c>
      <c r="M131" s="5">
        <v>922</v>
      </c>
      <c r="N131" s="5">
        <v>944</v>
      </c>
      <c r="O131" s="6">
        <v>992</v>
      </c>
      <c r="P131" s="5">
        <v>1011</v>
      </c>
      <c r="Q131" s="5">
        <v>1085</v>
      </c>
      <c r="R131" s="5">
        <v>1006</v>
      </c>
      <c r="S131" s="5">
        <v>1031</v>
      </c>
      <c r="T131" s="5">
        <v>1046</v>
      </c>
      <c r="U131" s="18">
        <v>1063</v>
      </c>
      <c r="V131" s="17">
        <v>1054</v>
      </c>
      <c r="W131" s="24">
        <v>1023</v>
      </c>
      <c r="X131" s="28">
        <v>1015</v>
      </c>
    </row>
    <row r="132" spans="1:24" ht="12">
      <c r="A132">
        <v>117</v>
      </c>
      <c r="B132" s="1" t="s">
        <v>135</v>
      </c>
      <c r="C132" s="5">
        <v>1376</v>
      </c>
      <c r="D132" s="5">
        <v>1323</v>
      </c>
      <c r="E132" s="5">
        <v>1286</v>
      </c>
      <c r="F132" s="5">
        <v>1267</v>
      </c>
      <c r="G132" s="5">
        <v>1241</v>
      </c>
      <c r="H132" s="5">
        <v>1247</v>
      </c>
      <c r="I132" s="5">
        <v>1273</v>
      </c>
      <c r="J132" s="5">
        <v>1274</v>
      </c>
      <c r="K132" s="5">
        <v>1268</v>
      </c>
      <c r="L132" s="5">
        <v>1271</v>
      </c>
      <c r="M132" s="5">
        <v>1273</v>
      </c>
      <c r="N132" s="5">
        <v>1275</v>
      </c>
      <c r="O132" s="6">
        <v>1290</v>
      </c>
      <c r="P132" s="5">
        <v>1323</v>
      </c>
      <c r="Q132" s="5">
        <v>1315</v>
      </c>
      <c r="R132" s="5">
        <v>1278</v>
      </c>
      <c r="S132" s="5">
        <v>1296</v>
      </c>
      <c r="T132" s="5">
        <v>1290</v>
      </c>
      <c r="U132" s="18">
        <v>1333</v>
      </c>
      <c r="V132" s="17">
        <v>1288</v>
      </c>
      <c r="W132" s="24">
        <v>1245</v>
      </c>
      <c r="X132" s="28">
        <v>1249</v>
      </c>
    </row>
    <row r="133" spans="1:24" ht="12">
      <c r="A133">
        <v>118</v>
      </c>
      <c r="B133" s="1" t="s">
        <v>136</v>
      </c>
      <c r="C133" s="5">
        <v>19546</v>
      </c>
      <c r="D133" s="5">
        <v>19317</v>
      </c>
      <c r="E133" s="5">
        <v>18668</v>
      </c>
      <c r="F133" s="5">
        <v>18084</v>
      </c>
      <c r="G133" s="5">
        <v>13890</v>
      </c>
      <c r="H133" s="5">
        <v>13730</v>
      </c>
      <c r="I133" s="5">
        <v>13676</v>
      </c>
      <c r="J133" s="5">
        <v>13616</v>
      </c>
      <c r="K133" s="5">
        <v>13360</v>
      </c>
      <c r="L133" s="5">
        <v>13222</v>
      </c>
      <c r="M133" s="5">
        <v>13241</v>
      </c>
      <c r="N133" s="5">
        <v>13372</v>
      </c>
      <c r="O133" s="6">
        <v>13366</v>
      </c>
      <c r="P133" s="5">
        <v>13460</v>
      </c>
      <c r="Q133" s="5">
        <v>13594</v>
      </c>
      <c r="R133" s="5">
        <v>13707</v>
      </c>
      <c r="S133" s="5">
        <v>13796</v>
      </c>
      <c r="T133" s="5">
        <v>13936</v>
      </c>
      <c r="U133" s="18">
        <v>13950</v>
      </c>
      <c r="V133" s="17">
        <v>13863</v>
      </c>
      <c r="W133" s="24">
        <v>13885</v>
      </c>
      <c r="X133" s="28">
        <v>13901</v>
      </c>
    </row>
    <row r="134" spans="1:24" ht="12">
      <c r="A134">
        <v>119</v>
      </c>
      <c r="B134" s="1" t="s">
        <v>219</v>
      </c>
      <c r="C134" s="5">
        <v>3473</v>
      </c>
      <c r="D134" s="5">
        <v>3313</v>
      </c>
      <c r="E134" s="5">
        <v>3227</v>
      </c>
      <c r="F134" s="5">
        <v>3078</v>
      </c>
      <c r="G134" s="5">
        <v>2938</v>
      </c>
      <c r="H134" s="5">
        <v>2808</v>
      </c>
      <c r="I134" s="5">
        <v>2764</v>
      </c>
      <c r="J134" s="5">
        <v>2735</v>
      </c>
      <c r="K134" s="5">
        <v>2680</v>
      </c>
      <c r="L134" s="5">
        <v>2721</v>
      </c>
      <c r="M134" s="5">
        <v>2768</v>
      </c>
      <c r="N134" s="5">
        <v>2822</v>
      </c>
      <c r="O134" s="6">
        <v>2903</v>
      </c>
      <c r="P134" s="5">
        <v>3111</v>
      </c>
      <c r="Q134" s="5">
        <v>3099</v>
      </c>
      <c r="R134" s="5">
        <v>3141</v>
      </c>
      <c r="S134" s="5">
        <v>3186</v>
      </c>
      <c r="T134" s="5">
        <v>3209</v>
      </c>
      <c r="U134" s="18">
        <v>3220</v>
      </c>
      <c r="V134" s="17">
        <v>3187</v>
      </c>
      <c r="W134" s="24">
        <v>3066</v>
      </c>
      <c r="X134" s="28">
        <v>3023</v>
      </c>
    </row>
    <row r="135" spans="1:24" ht="12">
      <c r="A135">
        <v>120</v>
      </c>
      <c r="B135" s="1" t="s">
        <v>220</v>
      </c>
      <c r="C135" s="5">
        <v>10462</v>
      </c>
      <c r="D135" s="5">
        <v>10114</v>
      </c>
      <c r="E135" s="5">
        <v>9826</v>
      </c>
      <c r="F135" s="5">
        <v>9604</v>
      </c>
      <c r="G135" s="5">
        <v>9134</v>
      </c>
      <c r="H135" s="5">
        <v>9031</v>
      </c>
      <c r="I135" s="5">
        <v>9088</v>
      </c>
      <c r="J135" s="5">
        <v>9151</v>
      </c>
      <c r="K135" s="5">
        <v>9119</v>
      </c>
      <c r="L135" s="5">
        <v>9043</v>
      </c>
      <c r="M135" s="5">
        <v>9024</v>
      </c>
      <c r="N135" s="5">
        <v>9164</v>
      </c>
      <c r="O135" s="6">
        <v>9372</v>
      </c>
      <c r="P135" s="5">
        <v>9513</v>
      </c>
      <c r="Q135" s="5">
        <v>9739</v>
      </c>
      <c r="R135" s="5">
        <v>10002</v>
      </c>
      <c r="S135" s="5">
        <v>10212</v>
      </c>
      <c r="T135" s="5">
        <v>10398</v>
      </c>
      <c r="U135" s="18">
        <v>10505</v>
      </c>
      <c r="V135" s="17">
        <v>10620</v>
      </c>
      <c r="W135" s="24">
        <v>10608</v>
      </c>
      <c r="X135" s="28">
        <v>10759</v>
      </c>
    </row>
    <row r="136" spans="1:24" ht="12">
      <c r="A136">
        <v>121</v>
      </c>
      <c r="B136" s="1" t="s">
        <v>221</v>
      </c>
      <c r="C136" s="5">
        <v>6666</v>
      </c>
      <c r="D136" s="5">
        <v>6524</v>
      </c>
      <c r="E136" s="5">
        <v>6455</v>
      </c>
      <c r="F136" s="5">
        <v>6433</v>
      </c>
      <c r="G136" s="5">
        <v>6319</v>
      </c>
      <c r="H136" s="5">
        <v>6234</v>
      </c>
      <c r="I136" s="5">
        <v>6111</v>
      </c>
      <c r="J136" s="5">
        <v>5972</v>
      </c>
      <c r="K136" s="5">
        <v>5721</v>
      </c>
      <c r="L136" s="5">
        <v>5569</v>
      </c>
      <c r="M136" s="5">
        <v>5414</v>
      </c>
      <c r="N136" s="5">
        <v>5256</v>
      </c>
      <c r="O136" s="6">
        <v>5072</v>
      </c>
      <c r="P136" s="5">
        <v>4959</v>
      </c>
      <c r="Q136" s="5">
        <v>4759</v>
      </c>
      <c r="R136" s="5">
        <v>4740</v>
      </c>
      <c r="S136" s="5">
        <v>4682</v>
      </c>
      <c r="T136" s="5">
        <v>4577</v>
      </c>
      <c r="U136" s="18">
        <v>4474</v>
      </c>
      <c r="V136" s="17">
        <v>4377</v>
      </c>
      <c r="W136" s="24">
        <v>4333</v>
      </c>
      <c r="X136" s="28">
        <v>4249</v>
      </c>
    </row>
    <row r="137" spans="1:24" ht="12">
      <c r="A137">
        <v>122</v>
      </c>
      <c r="B137" s="1" t="s">
        <v>222</v>
      </c>
      <c r="C137" s="5">
        <v>5177</v>
      </c>
      <c r="D137" s="5">
        <v>5046</v>
      </c>
      <c r="E137" s="5">
        <v>4979</v>
      </c>
      <c r="F137" s="5">
        <v>4964</v>
      </c>
      <c r="G137" s="5">
        <v>4882</v>
      </c>
      <c r="H137" s="5">
        <v>4822</v>
      </c>
      <c r="I137" s="5">
        <v>4664</v>
      </c>
      <c r="J137" s="5">
        <v>4530</v>
      </c>
      <c r="K137" s="5">
        <v>4432</v>
      </c>
      <c r="L137" s="5">
        <v>4280</v>
      </c>
      <c r="M137" s="5">
        <v>4114</v>
      </c>
      <c r="N137" s="5">
        <v>4056</v>
      </c>
      <c r="O137" s="6">
        <v>4057</v>
      </c>
      <c r="P137" s="5">
        <v>3962</v>
      </c>
      <c r="Q137" s="5">
        <v>3922</v>
      </c>
      <c r="R137" s="5">
        <v>3875</v>
      </c>
      <c r="S137" s="5">
        <v>3860</v>
      </c>
      <c r="T137" s="5">
        <v>3836</v>
      </c>
      <c r="U137" s="18">
        <v>3768</v>
      </c>
      <c r="V137" s="17">
        <v>3723</v>
      </c>
      <c r="W137" s="24">
        <v>3682</v>
      </c>
      <c r="X137" s="28">
        <v>3661</v>
      </c>
    </row>
    <row r="138" spans="1:24" ht="12">
      <c r="A138">
        <v>123</v>
      </c>
      <c r="B138" s="1" t="s">
        <v>223</v>
      </c>
      <c r="C138" s="5">
        <v>5308</v>
      </c>
      <c r="D138" s="5">
        <v>5133</v>
      </c>
      <c r="E138" s="5">
        <v>5014</v>
      </c>
      <c r="F138" s="5">
        <v>4868</v>
      </c>
      <c r="G138" s="5">
        <v>4801</v>
      </c>
      <c r="H138" s="5">
        <v>4731</v>
      </c>
      <c r="I138" s="5">
        <v>4718</v>
      </c>
      <c r="J138" s="5">
        <v>4721</v>
      </c>
      <c r="K138" s="5">
        <v>4692</v>
      </c>
      <c r="L138" s="5">
        <v>4649</v>
      </c>
      <c r="M138" s="5">
        <v>4704</v>
      </c>
      <c r="N138" s="5">
        <v>4793</v>
      </c>
      <c r="O138" s="6">
        <v>4852</v>
      </c>
      <c r="P138" s="5">
        <v>4912</v>
      </c>
      <c r="Q138" s="5">
        <v>5016</v>
      </c>
      <c r="R138" s="5">
        <v>5176</v>
      </c>
      <c r="S138" s="5">
        <v>5261</v>
      </c>
      <c r="T138" s="5">
        <v>5321</v>
      </c>
      <c r="U138" s="18">
        <v>5352</v>
      </c>
      <c r="V138" s="17">
        <v>5369</v>
      </c>
      <c r="W138" s="24">
        <v>5361</v>
      </c>
      <c r="X138" s="28">
        <v>5442</v>
      </c>
    </row>
    <row r="139" spans="1:24" ht="12">
      <c r="A139">
        <v>124</v>
      </c>
      <c r="B139" s="1" t="s">
        <v>224</v>
      </c>
      <c r="C139" s="5">
        <v>6852</v>
      </c>
      <c r="D139" s="5">
        <v>6689</v>
      </c>
      <c r="E139" s="5">
        <v>6524</v>
      </c>
      <c r="F139" s="5">
        <v>6420</v>
      </c>
      <c r="G139" s="5">
        <v>6299</v>
      </c>
      <c r="H139" s="5">
        <v>6232</v>
      </c>
      <c r="I139" s="5">
        <v>6195</v>
      </c>
      <c r="J139" s="5">
        <v>6041</v>
      </c>
      <c r="K139" s="5">
        <v>5884</v>
      </c>
      <c r="L139" s="5">
        <v>5750</v>
      </c>
      <c r="M139" s="5">
        <v>5563</v>
      </c>
      <c r="N139" s="5">
        <v>5532</v>
      </c>
      <c r="O139" s="6">
        <v>5435</v>
      </c>
      <c r="P139" s="5">
        <v>5328</v>
      </c>
      <c r="Q139" s="5">
        <v>5321</v>
      </c>
      <c r="R139" s="5">
        <v>5282</v>
      </c>
      <c r="S139" s="5">
        <v>5234</v>
      </c>
      <c r="T139" s="5">
        <v>5282</v>
      </c>
      <c r="U139" s="18">
        <v>5270</v>
      </c>
      <c r="V139" s="17">
        <v>5235</v>
      </c>
      <c r="W139" s="24">
        <v>5209</v>
      </c>
      <c r="X139" s="28">
        <v>5132</v>
      </c>
    </row>
    <row r="140" spans="1:24" ht="12">
      <c r="A140">
        <v>125</v>
      </c>
      <c r="B140" s="1" t="s">
        <v>225</v>
      </c>
      <c r="C140" s="5">
        <v>3326</v>
      </c>
      <c r="D140" s="5">
        <v>3173</v>
      </c>
      <c r="E140" s="5">
        <v>2991</v>
      </c>
      <c r="F140" s="5">
        <v>2741</v>
      </c>
      <c r="G140" s="5">
        <v>2597</v>
      </c>
      <c r="H140" s="5">
        <v>2495</v>
      </c>
      <c r="I140" s="5">
        <v>2519</v>
      </c>
      <c r="J140" s="5">
        <v>2490</v>
      </c>
      <c r="K140" s="5">
        <v>2438</v>
      </c>
      <c r="L140" s="5">
        <v>2424</v>
      </c>
      <c r="M140" s="5">
        <v>2481</v>
      </c>
      <c r="N140" s="5">
        <v>2549</v>
      </c>
      <c r="O140" s="6">
        <v>2626</v>
      </c>
      <c r="P140" s="5">
        <v>2683</v>
      </c>
      <c r="Q140" s="5">
        <v>2745</v>
      </c>
      <c r="R140" s="5">
        <v>2796</v>
      </c>
      <c r="S140" s="5">
        <v>2888</v>
      </c>
      <c r="T140" s="5">
        <v>2887</v>
      </c>
      <c r="U140" s="18">
        <v>2900</v>
      </c>
      <c r="V140" s="17">
        <v>2843</v>
      </c>
      <c r="W140" s="24">
        <v>2816</v>
      </c>
      <c r="X140" s="28">
        <v>2788</v>
      </c>
    </row>
    <row r="141" spans="1:24" ht="12">
      <c r="A141">
        <v>126</v>
      </c>
      <c r="B141" s="1" t="s">
        <v>226</v>
      </c>
      <c r="C141" s="5">
        <v>8403</v>
      </c>
      <c r="D141" s="5">
        <v>8449</v>
      </c>
      <c r="E141" s="5">
        <v>8466</v>
      </c>
      <c r="F141" s="5">
        <v>8562</v>
      </c>
      <c r="G141" s="5">
        <v>8700</v>
      </c>
      <c r="H141" s="5">
        <v>8757</v>
      </c>
      <c r="I141" s="5">
        <v>9050</v>
      </c>
      <c r="J141" s="5">
        <v>9616</v>
      </c>
      <c r="K141" s="5">
        <v>10259</v>
      </c>
      <c r="L141" s="5">
        <v>10819</v>
      </c>
      <c r="M141" s="5">
        <v>11530</v>
      </c>
      <c r="N141" s="5">
        <v>12252</v>
      </c>
      <c r="O141" s="6">
        <v>12978</v>
      </c>
      <c r="P141" s="5">
        <v>13584</v>
      </c>
      <c r="Q141" s="5">
        <v>14134</v>
      </c>
      <c r="R141" s="5">
        <v>14676</v>
      </c>
      <c r="S141" s="5">
        <v>15218</v>
      </c>
      <c r="T141" s="5">
        <v>15956</v>
      </c>
      <c r="U141" s="18">
        <v>16495</v>
      </c>
      <c r="V141" s="17">
        <v>17284</v>
      </c>
      <c r="W141" s="24">
        <v>17942</v>
      </c>
      <c r="X141" s="28">
        <v>18892</v>
      </c>
    </row>
    <row r="142" spans="1:24" ht="12">
      <c r="A142">
        <v>127</v>
      </c>
      <c r="B142" s="1" t="s">
        <v>227</v>
      </c>
      <c r="C142" s="5">
        <v>9667</v>
      </c>
      <c r="D142" s="5">
        <v>9748</v>
      </c>
      <c r="E142" s="5">
        <v>9735</v>
      </c>
      <c r="F142" s="5">
        <v>9765</v>
      </c>
      <c r="G142" s="5">
        <v>9921</v>
      </c>
      <c r="H142" s="5">
        <v>10108</v>
      </c>
      <c r="I142" s="5">
        <v>10300</v>
      </c>
      <c r="J142" s="5">
        <v>10648</v>
      </c>
      <c r="K142" s="5">
        <v>11121</v>
      </c>
      <c r="L142" s="5">
        <v>11676</v>
      </c>
      <c r="M142" s="5">
        <v>12024</v>
      </c>
      <c r="N142" s="5">
        <v>12531</v>
      </c>
      <c r="O142" s="6">
        <v>13065</v>
      </c>
      <c r="P142" s="5">
        <v>13682</v>
      </c>
      <c r="Q142" s="5">
        <v>14446</v>
      </c>
      <c r="R142" s="5">
        <v>15544</v>
      </c>
      <c r="S142" s="5">
        <v>16516</v>
      </c>
      <c r="T142" s="5">
        <v>17317</v>
      </c>
      <c r="U142" s="18">
        <v>18103</v>
      </c>
      <c r="V142" s="17">
        <v>19033</v>
      </c>
      <c r="W142" s="24">
        <v>19978</v>
      </c>
      <c r="X142" s="28">
        <v>21125</v>
      </c>
    </row>
    <row r="143" spans="1:24" ht="12">
      <c r="A143">
        <v>128</v>
      </c>
      <c r="B143" s="1" t="s">
        <v>228</v>
      </c>
      <c r="C143" s="5">
        <v>1321</v>
      </c>
      <c r="D143" s="5">
        <v>1273</v>
      </c>
      <c r="E143" s="5">
        <v>1221</v>
      </c>
      <c r="F143" s="5">
        <v>1162</v>
      </c>
      <c r="G143" s="5">
        <v>1142</v>
      </c>
      <c r="H143" s="5">
        <v>1130</v>
      </c>
      <c r="I143" s="5">
        <v>1166</v>
      </c>
      <c r="J143" s="5">
        <v>1189</v>
      </c>
      <c r="K143" s="5">
        <v>1190</v>
      </c>
      <c r="L143" s="5">
        <v>1166</v>
      </c>
      <c r="M143" s="5">
        <v>1138</v>
      </c>
      <c r="N143" s="5">
        <v>1154</v>
      </c>
      <c r="O143" s="6">
        <v>1188</v>
      </c>
      <c r="P143" s="5">
        <v>1208</v>
      </c>
      <c r="Q143" s="5">
        <v>1192</v>
      </c>
      <c r="R143" s="5">
        <v>1242</v>
      </c>
      <c r="S143" s="5">
        <v>1279</v>
      </c>
      <c r="T143" s="5">
        <v>1236</v>
      </c>
      <c r="U143" s="18">
        <v>1215</v>
      </c>
      <c r="V143" s="17">
        <v>1219</v>
      </c>
      <c r="W143" s="24">
        <v>1194</v>
      </c>
      <c r="X143" s="28">
        <v>1161</v>
      </c>
    </row>
    <row r="144" spans="1:24" ht="12">
      <c r="A144">
        <v>129</v>
      </c>
      <c r="B144" s="1" t="s">
        <v>229</v>
      </c>
      <c r="C144" s="5">
        <v>2446</v>
      </c>
      <c r="D144" s="5">
        <v>2304</v>
      </c>
      <c r="E144" s="5">
        <v>2180</v>
      </c>
      <c r="F144" s="5">
        <v>2048</v>
      </c>
      <c r="G144" s="5">
        <v>1994</v>
      </c>
      <c r="H144" s="5">
        <v>1890</v>
      </c>
      <c r="I144" s="5">
        <v>1813</v>
      </c>
      <c r="J144" s="5">
        <v>1745</v>
      </c>
      <c r="K144" s="5">
        <v>1662</v>
      </c>
      <c r="L144" s="5">
        <v>1524</v>
      </c>
      <c r="M144" s="5">
        <v>1473</v>
      </c>
      <c r="N144" s="5">
        <v>1475</v>
      </c>
      <c r="O144" s="6">
        <v>1458</v>
      </c>
      <c r="P144" s="5">
        <v>1472</v>
      </c>
      <c r="Q144" s="5">
        <v>1473</v>
      </c>
      <c r="R144" s="5">
        <v>1501</v>
      </c>
      <c r="S144" s="5">
        <v>1515</v>
      </c>
      <c r="T144" s="5">
        <v>1522</v>
      </c>
      <c r="U144" s="18">
        <v>1531</v>
      </c>
      <c r="V144" s="17">
        <v>1498</v>
      </c>
      <c r="W144" s="24">
        <v>1457</v>
      </c>
      <c r="X144" s="28">
        <v>1434</v>
      </c>
    </row>
    <row r="145" spans="1:24" ht="12">
      <c r="A145">
        <v>130</v>
      </c>
      <c r="B145" s="1" t="s">
        <v>230</v>
      </c>
      <c r="C145" s="5">
        <v>10837</v>
      </c>
      <c r="D145" s="5">
        <v>10686</v>
      </c>
      <c r="E145" s="5">
        <v>10579</v>
      </c>
      <c r="F145" s="5">
        <v>10524</v>
      </c>
      <c r="G145" s="5">
        <v>10383</v>
      </c>
      <c r="H145" s="5">
        <v>10170</v>
      </c>
      <c r="I145" s="5">
        <v>9980</v>
      </c>
      <c r="J145" s="5">
        <v>9750</v>
      </c>
      <c r="K145" s="5">
        <v>9490</v>
      </c>
      <c r="L145" s="5">
        <v>9216</v>
      </c>
      <c r="M145" s="5">
        <v>9052</v>
      </c>
      <c r="N145" s="5">
        <v>8811</v>
      </c>
      <c r="O145" s="6">
        <v>8721</v>
      </c>
      <c r="P145" s="5">
        <v>8574</v>
      </c>
      <c r="Q145" s="5">
        <v>8375</v>
      </c>
      <c r="R145" s="5">
        <v>8247</v>
      </c>
      <c r="S145" s="5">
        <v>8003</v>
      </c>
      <c r="T145" s="5">
        <v>7838</v>
      </c>
      <c r="U145" s="18">
        <v>7751</v>
      </c>
      <c r="V145" s="17">
        <v>7588</v>
      </c>
      <c r="W145" s="24">
        <v>7312</v>
      </c>
      <c r="X145" s="28">
        <v>7065</v>
      </c>
    </row>
    <row r="146" spans="1:24" ht="12">
      <c r="A146">
        <v>131</v>
      </c>
      <c r="B146" s="1" t="s">
        <v>231</v>
      </c>
      <c r="C146" s="5">
        <v>4041</v>
      </c>
      <c r="D146" s="5">
        <v>3952</v>
      </c>
      <c r="E146" s="5">
        <v>3847</v>
      </c>
      <c r="F146" s="5">
        <v>3811</v>
      </c>
      <c r="G146" s="5">
        <v>3850</v>
      </c>
      <c r="H146" s="5">
        <v>3783</v>
      </c>
      <c r="I146" s="5">
        <v>3805</v>
      </c>
      <c r="J146" s="5">
        <v>3863</v>
      </c>
      <c r="K146" s="5">
        <v>3960</v>
      </c>
      <c r="L146" s="5">
        <v>3972</v>
      </c>
      <c r="M146" s="5">
        <v>4028</v>
      </c>
      <c r="N146" s="5">
        <v>4173</v>
      </c>
      <c r="O146" s="6">
        <v>4322</v>
      </c>
      <c r="P146" s="5">
        <v>4386</v>
      </c>
      <c r="Q146" s="5">
        <v>4484</v>
      </c>
      <c r="R146" s="5">
        <v>4514</v>
      </c>
      <c r="S146" s="5">
        <v>4566</v>
      </c>
      <c r="T146" s="5">
        <v>4629</v>
      </c>
      <c r="U146" s="18">
        <v>4685</v>
      </c>
      <c r="V146" s="17">
        <v>4767</v>
      </c>
      <c r="W146" s="24">
        <v>4826</v>
      </c>
      <c r="X146" s="28">
        <v>4940</v>
      </c>
    </row>
    <row r="147" spans="1:24" ht="12">
      <c r="A147">
        <v>132</v>
      </c>
      <c r="B147" s="1" t="s">
        <v>30</v>
      </c>
      <c r="C147" s="5">
        <v>9432</v>
      </c>
      <c r="D147" s="5">
        <v>9279</v>
      </c>
      <c r="E147" s="5">
        <v>9053</v>
      </c>
      <c r="F147" s="5">
        <v>8847</v>
      </c>
      <c r="G147" s="5">
        <v>8653</v>
      </c>
      <c r="H147" s="5">
        <v>8380</v>
      </c>
      <c r="I147" s="5">
        <v>8159</v>
      </c>
      <c r="J147" s="5">
        <v>8109</v>
      </c>
      <c r="K147" s="5">
        <v>7938</v>
      </c>
      <c r="L147" s="5">
        <v>7743</v>
      </c>
      <c r="M147" s="5">
        <v>7614</v>
      </c>
      <c r="N147" s="5">
        <v>7515</v>
      </c>
      <c r="O147" s="6">
        <v>7451</v>
      </c>
      <c r="P147" s="5">
        <v>7419</v>
      </c>
      <c r="Q147" s="5">
        <v>7378</v>
      </c>
      <c r="R147" s="5">
        <v>7454</v>
      </c>
      <c r="S147" s="5">
        <v>7508</v>
      </c>
      <c r="T147" s="5">
        <v>7516</v>
      </c>
      <c r="U147" s="18">
        <v>7485</v>
      </c>
      <c r="V147" s="17">
        <v>7440</v>
      </c>
      <c r="W147" s="24">
        <v>7352</v>
      </c>
      <c r="X147" s="28">
        <v>7267</v>
      </c>
    </row>
    <row r="148" spans="1:24" ht="12">
      <c r="A148">
        <v>133</v>
      </c>
      <c r="B148" s="1" t="s">
        <v>31</v>
      </c>
      <c r="C148" s="5">
        <v>2353</v>
      </c>
      <c r="D148" s="5">
        <v>2275</v>
      </c>
      <c r="E148" s="5">
        <v>2205</v>
      </c>
      <c r="F148" s="5">
        <v>2139</v>
      </c>
      <c r="G148" s="5">
        <v>2092</v>
      </c>
      <c r="H148" s="5">
        <v>2001</v>
      </c>
      <c r="I148" s="5">
        <v>1966</v>
      </c>
      <c r="J148" s="5">
        <v>1896</v>
      </c>
      <c r="K148" s="5">
        <v>1846</v>
      </c>
      <c r="L148" s="5">
        <v>1792</v>
      </c>
      <c r="M148" s="5">
        <v>1817</v>
      </c>
      <c r="N148" s="5">
        <v>1877</v>
      </c>
      <c r="O148" s="6">
        <v>1893</v>
      </c>
      <c r="P148" s="5">
        <v>1960</v>
      </c>
      <c r="Q148" s="5">
        <v>2004</v>
      </c>
      <c r="R148" s="5">
        <v>2043</v>
      </c>
      <c r="S148" s="5">
        <v>2031</v>
      </c>
      <c r="T148" s="5">
        <v>2040</v>
      </c>
      <c r="U148" s="18">
        <v>2080</v>
      </c>
      <c r="V148" s="17">
        <v>2068</v>
      </c>
      <c r="W148" s="24">
        <v>2047</v>
      </c>
      <c r="X148" s="28">
        <v>2027</v>
      </c>
    </row>
    <row r="149" spans="1:24" ht="12">
      <c r="A149">
        <v>134</v>
      </c>
      <c r="B149" s="1" t="s">
        <v>32</v>
      </c>
      <c r="C149" s="5">
        <v>9744</v>
      </c>
      <c r="D149" s="5">
        <v>9777</v>
      </c>
      <c r="E149" s="5">
        <v>9705</v>
      </c>
      <c r="F149" s="5">
        <v>9699</v>
      </c>
      <c r="G149" s="5">
        <v>9693</v>
      </c>
      <c r="H149" s="5">
        <v>9645</v>
      </c>
      <c r="I149" s="5">
        <v>9578</v>
      </c>
      <c r="J149" s="5">
        <v>9340</v>
      </c>
      <c r="K149" s="5">
        <v>9131</v>
      </c>
      <c r="L149" s="5">
        <v>8894</v>
      </c>
      <c r="M149" s="5">
        <v>8766</v>
      </c>
      <c r="N149" s="5">
        <v>8611</v>
      </c>
      <c r="O149" s="6">
        <v>8426</v>
      </c>
      <c r="P149" s="5">
        <v>8354</v>
      </c>
      <c r="Q149" s="5">
        <v>8131</v>
      </c>
      <c r="R149" s="5">
        <v>8057</v>
      </c>
      <c r="S149" s="5">
        <v>7796</v>
      </c>
      <c r="T149" s="5">
        <v>7673</v>
      </c>
      <c r="U149" s="18">
        <v>7485</v>
      </c>
      <c r="V149" s="17">
        <v>7245</v>
      </c>
      <c r="W149" s="24">
        <v>7079</v>
      </c>
      <c r="X149" s="28">
        <v>6902</v>
      </c>
    </row>
    <row r="150" spans="1:24" ht="12">
      <c r="A150">
        <v>135</v>
      </c>
      <c r="B150" s="1" t="s">
        <v>33</v>
      </c>
      <c r="C150" s="5">
        <v>5338</v>
      </c>
      <c r="D150" s="5">
        <v>5238</v>
      </c>
      <c r="E150" s="5">
        <v>5158</v>
      </c>
      <c r="F150" s="5">
        <v>5065</v>
      </c>
      <c r="G150" s="5">
        <v>4969</v>
      </c>
      <c r="H150" s="5">
        <v>4800</v>
      </c>
      <c r="I150" s="5">
        <v>4747</v>
      </c>
      <c r="J150" s="5">
        <v>4646</v>
      </c>
      <c r="K150" s="5">
        <v>4582</v>
      </c>
      <c r="L150" s="5">
        <v>4456</v>
      </c>
      <c r="M150" s="5">
        <v>4402</v>
      </c>
      <c r="N150" s="5">
        <v>4344</v>
      </c>
      <c r="O150" s="6">
        <v>4349</v>
      </c>
      <c r="P150" s="5">
        <v>4343</v>
      </c>
      <c r="Q150" s="5">
        <v>4338</v>
      </c>
      <c r="R150" s="5">
        <v>4382</v>
      </c>
      <c r="S150" s="5">
        <v>4344</v>
      </c>
      <c r="T150" s="5">
        <v>4340</v>
      </c>
      <c r="U150" s="18">
        <v>4363</v>
      </c>
      <c r="V150" s="17">
        <v>4357</v>
      </c>
      <c r="W150" s="24">
        <v>4345</v>
      </c>
      <c r="X150" s="28">
        <v>4295</v>
      </c>
    </row>
    <row r="151" spans="1:24" ht="12">
      <c r="A151">
        <v>136</v>
      </c>
      <c r="B151" s="1" t="s">
        <v>34</v>
      </c>
      <c r="C151" s="5">
        <v>8923</v>
      </c>
      <c r="D151" s="5">
        <v>8800</v>
      </c>
      <c r="E151" s="5">
        <v>8741</v>
      </c>
      <c r="F151" s="5">
        <v>8700</v>
      </c>
      <c r="G151" s="5">
        <v>8606</v>
      </c>
      <c r="H151" s="5">
        <v>8610</v>
      </c>
      <c r="I151" s="5">
        <v>8663</v>
      </c>
      <c r="J151" s="5">
        <v>8715</v>
      </c>
      <c r="K151" s="5">
        <v>8974</v>
      </c>
      <c r="L151" s="5">
        <v>9026</v>
      </c>
      <c r="M151" s="5">
        <v>9183</v>
      </c>
      <c r="N151" s="5">
        <v>9374</v>
      </c>
      <c r="O151" s="6">
        <v>9772</v>
      </c>
      <c r="P151" s="5">
        <v>10353</v>
      </c>
      <c r="Q151" s="5">
        <v>10542</v>
      </c>
      <c r="R151" s="5">
        <v>10692</v>
      </c>
      <c r="S151" s="5">
        <v>10749</v>
      </c>
      <c r="T151" s="5">
        <v>10951</v>
      </c>
      <c r="U151" s="18">
        <v>11136</v>
      </c>
      <c r="V151" s="17">
        <v>11498</v>
      </c>
      <c r="W151" s="24">
        <v>11653</v>
      </c>
      <c r="X151" s="28">
        <v>11753</v>
      </c>
    </row>
    <row r="153" spans="2:24" ht="12">
      <c r="B153" s="1" t="s">
        <v>35</v>
      </c>
      <c r="C153" s="5">
        <f aca="true" t="shared" si="1" ref="C153:T153">SUM(C57:C151)</f>
        <v>676669</v>
      </c>
      <c r="D153" s="5">
        <f t="shared" si="1"/>
        <v>665544</v>
      </c>
      <c r="E153" s="5">
        <f t="shared" si="1"/>
        <v>652031</v>
      </c>
      <c r="F153" s="5">
        <f t="shared" si="1"/>
        <v>642412</v>
      </c>
      <c r="G153" s="5">
        <f t="shared" si="1"/>
        <v>632778</v>
      </c>
      <c r="H153" s="5">
        <f t="shared" si="1"/>
        <v>630899</v>
      </c>
      <c r="I153" s="5">
        <f t="shared" si="1"/>
        <v>632751</v>
      </c>
      <c r="J153" s="5">
        <f t="shared" si="1"/>
        <v>636155</v>
      </c>
      <c r="K153" s="5">
        <f t="shared" si="1"/>
        <v>638507</v>
      </c>
      <c r="L153" s="5">
        <f t="shared" si="1"/>
        <v>637981</v>
      </c>
      <c r="M153" s="5">
        <f t="shared" si="1"/>
        <v>640349</v>
      </c>
      <c r="N153" s="5">
        <f t="shared" si="1"/>
        <v>649726</v>
      </c>
      <c r="O153" s="6">
        <f t="shared" si="1"/>
        <v>658157</v>
      </c>
      <c r="P153" s="5">
        <f t="shared" si="1"/>
        <v>670552</v>
      </c>
      <c r="Q153" s="5">
        <f t="shared" si="1"/>
        <v>678101</v>
      </c>
      <c r="R153" s="5">
        <f t="shared" si="1"/>
        <v>689864</v>
      </c>
      <c r="S153" s="5">
        <f t="shared" si="1"/>
        <v>705056</v>
      </c>
      <c r="T153" s="5">
        <f t="shared" si="1"/>
        <v>717444</v>
      </c>
      <c r="U153" s="5">
        <f>SUM(U57:U151)</f>
        <v>728699</v>
      </c>
      <c r="V153" s="5">
        <f>SUM(V57:V151)</f>
        <v>740317</v>
      </c>
      <c r="W153" s="5">
        <f>SUM(W57:W151)</f>
        <v>750821</v>
      </c>
      <c r="X153" s="5">
        <f>SUM(X57:X151)</f>
        <v>758724</v>
      </c>
    </row>
    <row r="156" ht="12">
      <c r="B156" s="1" t="s">
        <v>36</v>
      </c>
    </row>
    <row r="158" spans="2:15" ht="12">
      <c r="B158" s="1" t="s">
        <v>37</v>
      </c>
      <c r="C158" s="5">
        <v>219</v>
      </c>
      <c r="D158" s="5">
        <v>208</v>
      </c>
      <c r="E158" s="5">
        <v>213</v>
      </c>
      <c r="F158" s="5">
        <v>237</v>
      </c>
      <c r="G158" s="5">
        <v>208</v>
      </c>
      <c r="H158" s="5">
        <v>220</v>
      </c>
      <c r="I158" s="5">
        <v>211</v>
      </c>
      <c r="J158" s="5">
        <v>175</v>
      </c>
      <c r="K158" s="7" t="s">
        <v>105</v>
      </c>
      <c r="L158" s="7" t="s">
        <v>105</v>
      </c>
      <c r="M158" s="7" t="s">
        <v>105</v>
      </c>
      <c r="N158" s="7" t="s">
        <v>105</v>
      </c>
      <c r="O158" s="8" t="s">
        <v>105</v>
      </c>
    </row>
    <row r="159" spans="2:24" ht="12">
      <c r="B159" s="1" t="s">
        <v>38</v>
      </c>
      <c r="C159" s="5">
        <v>508</v>
      </c>
      <c r="D159" s="5">
        <v>550</v>
      </c>
      <c r="E159" s="5">
        <v>510</v>
      </c>
      <c r="F159" s="5">
        <v>492</v>
      </c>
      <c r="G159" s="5">
        <v>457</v>
      </c>
      <c r="H159" s="5">
        <v>497</v>
      </c>
      <c r="I159" s="5">
        <v>516</v>
      </c>
      <c r="J159" s="5">
        <v>511</v>
      </c>
      <c r="K159" s="5">
        <v>523</v>
      </c>
      <c r="L159" s="5">
        <v>574</v>
      </c>
      <c r="M159" s="5">
        <v>592</v>
      </c>
      <c r="N159" s="5">
        <v>577</v>
      </c>
      <c r="O159" s="6">
        <v>641</v>
      </c>
      <c r="P159" s="5">
        <v>593</v>
      </c>
      <c r="Q159" s="5">
        <v>607</v>
      </c>
      <c r="R159" s="5">
        <v>608</v>
      </c>
      <c r="S159" s="5">
        <v>667</v>
      </c>
      <c r="T159" s="5">
        <v>674</v>
      </c>
      <c r="U159" s="19">
        <v>661</v>
      </c>
      <c r="V159" s="20">
        <v>638</v>
      </c>
      <c r="W159" s="24">
        <v>594</v>
      </c>
      <c r="X159">
        <v>563</v>
      </c>
    </row>
    <row r="160" spans="2:15" ht="12">
      <c r="B160" s="1" t="s">
        <v>39</v>
      </c>
      <c r="C160" s="5">
        <v>477</v>
      </c>
      <c r="D160" s="5">
        <v>458</v>
      </c>
      <c r="E160" s="5">
        <v>449</v>
      </c>
      <c r="F160" s="5">
        <v>450</v>
      </c>
      <c r="G160" s="5">
        <v>450</v>
      </c>
      <c r="H160" s="5">
        <v>425</v>
      </c>
      <c r="I160" s="5">
        <v>426</v>
      </c>
      <c r="J160" s="5">
        <v>411</v>
      </c>
      <c r="K160" s="7" t="s">
        <v>105</v>
      </c>
      <c r="L160" s="7" t="s">
        <v>105</v>
      </c>
      <c r="M160" s="7" t="s">
        <v>105</v>
      </c>
      <c r="N160" s="7" t="s">
        <v>105</v>
      </c>
      <c r="O160" s="8" t="s">
        <v>105</v>
      </c>
    </row>
    <row r="161" spans="2:24" ht="12">
      <c r="B161" s="1" t="s">
        <v>40</v>
      </c>
      <c r="C161" s="5">
        <v>744</v>
      </c>
      <c r="D161" s="5">
        <v>727</v>
      </c>
      <c r="E161" s="5">
        <v>698</v>
      </c>
      <c r="F161" s="5">
        <v>728</v>
      </c>
      <c r="G161" s="5">
        <v>719</v>
      </c>
      <c r="H161" s="5">
        <v>694</v>
      </c>
      <c r="I161" s="5">
        <v>674</v>
      </c>
      <c r="J161" s="5">
        <v>701</v>
      </c>
      <c r="K161" s="5">
        <v>683</v>
      </c>
      <c r="L161" s="5">
        <v>668</v>
      </c>
      <c r="M161" s="5">
        <v>685</v>
      </c>
      <c r="N161" s="5">
        <v>671</v>
      </c>
      <c r="O161" s="6">
        <v>671</v>
      </c>
      <c r="P161" s="5">
        <v>459</v>
      </c>
      <c r="Q161" s="5">
        <v>681</v>
      </c>
      <c r="R161" s="5">
        <v>719</v>
      </c>
      <c r="S161" s="5">
        <v>743</v>
      </c>
      <c r="T161" s="5">
        <v>765</v>
      </c>
      <c r="U161" s="19">
        <v>782</v>
      </c>
      <c r="V161" s="22">
        <v>803</v>
      </c>
      <c r="W161" s="25">
        <v>820</v>
      </c>
      <c r="X161">
        <v>808</v>
      </c>
    </row>
    <row r="163" spans="2:24" ht="12">
      <c r="B163" s="1" t="s">
        <v>41</v>
      </c>
      <c r="C163" s="5">
        <f aca="true" t="shared" si="2" ref="C163:U163">SUM(C158:C161)</f>
        <v>1948</v>
      </c>
      <c r="D163" s="5">
        <f t="shared" si="2"/>
        <v>1943</v>
      </c>
      <c r="E163" s="5">
        <f t="shared" si="2"/>
        <v>1870</v>
      </c>
      <c r="F163" s="5">
        <f t="shared" si="2"/>
        <v>1907</v>
      </c>
      <c r="G163" s="5">
        <f t="shared" si="2"/>
        <v>1834</v>
      </c>
      <c r="H163" s="5">
        <f t="shared" si="2"/>
        <v>1836</v>
      </c>
      <c r="I163" s="5">
        <f t="shared" si="2"/>
        <v>1827</v>
      </c>
      <c r="J163" s="5">
        <f t="shared" si="2"/>
        <v>1798</v>
      </c>
      <c r="K163" s="5">
        <f t="shared" si="2"/>
        <v>1206</v>
      </c>
      <c r="L163" s="5">
        <f t="shared" si="2"/>
        <v>1242</v>
      </c>
      <c r="M163" s="5">
        <f t="shared" si="2"/>
        <v>1277</v>
      </c>
      <c r="N163" s="5">
        <f t="shared" si="2"/>
        <v>1248</v>
      </c>
      <c r="O163" s="6">
        <f t="shared" si="2"/>
        <v>1312</v>
      </c>
      <c r="P163" s="5">
        <f t="shared" si="2"/>
        <v>1052</v>
      </c>
      <c r="Q163" s="5">
        <f t="shared" si="2"/>
        <v>1288</v>
      </c>
      <c r="R163" s="5">
        <f t="shared" si="2"/>
        <v>1327</v>
      </c>
      <c r="S163" s="5">
        <f t="shared" si="2"/>
        <v>1410</v>
      </c>
      <c r="T163" s="5">
        <f t="shared" si="2"/>
        <v>1439</v>
      </c>
      <c r="U163" s="5">
        <f t="shared" si="2"/>
        <v>1443</v>
      </c>
      <c r="V163" s="5">
        <f>SUM(V158:V161)</f>
        <v>1441</v>
      </c>
      <c r="W163" s="5">
        <f>SUM(W158:W161)</f>
        <v>1414</v>
      </c>
      <c r="X163" s="5">
        <f>SUM(X158:X161)</f>
        <v>1371</v>
      </c>
    </row>
    <row r="165" spans="2:24" ht="12">
      <c r="B165" s="1" t="s">
        <v>145</v>
      </c>
      <c r="C165" s="5">
        <f aca="true" t="shared" si="3" ref="C165:U165">C52</f>
        <v>348363</v>
      </c>
      <c r="D165" s="5">
        <f t="shared" si="3"/>
        <v>338309</v>
      </c>
      <c r="E165" s="5">
        <f t="shared" si="3"/>
        <v>330309</v>
      </c>
      <c r="F165" s="5">
        <f t="shared" si="3"/>
        <v>326596</v>
      </c>
      <c r="G165" s="5">
        <f t="shared" si="3"/>
        <v>327516</v>
      </c>
      <c r="H165" s="5">
        <f t="shared" si="3"/>
        <v>328161</v>
      </c>
      <c r="I165" s="5">
        <f t="shared" si="3"/>
        <v>329608</v>
      </c>
      <c r="J165" s="5">
        <f t="shared" si="3"/>
        <v>332840</v>
      </c>
      <c r="K165" s="5">
        <f t="shared" si="3"/>
        <v>335174</v>
      </c>
      <c r="L165" s="5">
        <f t="shared" si="3"/>
        <v>337765</v>
      </c>
      <c r="M165" s="5">
        <f t="shared" si="3"/>
        <v>339373</v>
      </c>
      <c r="N165" s="5">
        <f t="shared" si="3"/>
        <v>344491</v>
      </c>
      <c r="O165" s="6">
        <f t="shared" si="3"/>
        <v>351074</v>
      </c>
      <c r="P165" s="5">
        <f t="shared" si="3"/>
        <v>355260</v>
      </c>
      <c r="Q165" s="5">
        <f t="shared" si="3"/>
        <v>357952</v>
      </c>
      <c r="R165" s="5">
        <f t="shared" si="3"/>
        <v>361069</v>
      </c>
      <c r="S165" s="5">
        <f t="shared" si="3"/>
        <v>363712</v>
      </c>
      <c r="T165" s="5">
        <f t="shared" si="3"/>
        <v>366600</v>
      </c>
      <c r="U165" s="5">
        <f t="shared" si="3"/>
        <v>370357</v>
      </c>
      <c r="V165" s="5">
        <f>V52</f>
        <v>371588</v>
      </c>
      <c r="W165" s="5">
        <f>W52</f>
        <v>372312</v>
      </c>
      <c r="X165" s="5">
        <f>X52</f>
        <v>369643</v>
      </c>
    </row>
    <row r="167" spans="2:24" ht="12">
      <c r="B167" s="1" t="s">
        <v>43</v>
      </c>
      <c r="C167" s="5">
        <v>1026980</v>
      </c>
      <c r="D167" s="5">
        <v>1005796</v>
      </c>
      <c r="E167" s="5">
        <v>984210</v>
      </c>
      <c r="F167" s="5">
        <v>970915</v>
      </c>
      <c r="G167" s="5">
        <v>962128</v>
      </c>
      <c r="H167" s="5">
        <v>960896</v>
      </c>
      <c r="I167" s="5">
        <v>964186</v>
      </c>
      <c r="J167" s="5">
        <v>970793</v>
      </c>
      <c r="K167" s="5">
        <v>974887</v>
      </c>
      <c r="L167" s="5">
        <v>976988</v>
      </c>
      <c r="M167" s="5">
        <v>978245</v>
      </c>
      <c r="N167" s="5">
        <v>995465</v>
      </c>
      <c r="O167" s="6">
        <v>1014758</v>
      </c>
      <c r="P167" s="5">
        <v>1023594</v>
      </c>
      <c r="Q167" s="5">
        <v>1037341</v>
      </c>
      <c r="R167" s="5">
        <v>1052260</v>
      </c>
      <c r="S167" s="5">
        <v>1070178</v>
      </c>
      <c r="T167" s="5">
        <v>1085483</v>
      </c>
      <c r="U167" s="18">
        <v>1100499</v>
      </c>
      <c r="V167" s="23">
        <v>1113346</v>
      </c>
      <c r="W167" s="25">
        <v>1124547</v>
      </c>
      <c r="X167">
        <v>1129738</v>
      </c>
    </row>
    <row r="168" spans="2:24" ht="12">
      <c r="B168" s="10" t="s">
        <v>44</v>
      </c>
      <c r="D168" s="11">
        <f aca="true" t="shared" si="4" ref="D168:U168">((D167-C167)/C167)</f>
        <v>-0.02062747083682253</v>
      </c>
      <c r="E168" s="11">
        <f t="shared" si="4"/>
        <v>-0.021461608517035262</v>
      </c>
      <c r="F168" s="11">
        <f t="shared" si="4"/>
        <v>-0.013508295993741173</v>
      </c>
      <c r="G168" s="11">
        <f t="shared" si="4"/>
        <v>-0.00905022581791403</v>
      </c>
      <c r="H168" s="11">
        <f t="shared" si="4"/>
        <v>-0.001280494902965094</v>
      </c>
      <c r="I168" s="11">
        <f t="shared" si="4"/>
        <v>0.003423887704808845</v>
      </c>
      <c r="J168" s="11">
        <f t="shared" si="4"/>
        <v>0.006852412293893502</v>
      </c>
      <c r="K168" s="11">
        <f t="shared" si="4"/>
        <v>0.004217170910791487</v>
      </c>
      <c r="L168" s="11">
        <f t="shared" si="4"/>
        <v>0.002155121567935566</v>
      </c>
      <c r="M168" s="11">
        <f t="shared" si="4"/>
        <v>0.0012866074097122994</v>
      </c>
      <c r="N168" s="11">
        <f t="shared" si="4"/>
        <v>0.01760295222566944</v>
      </c>
      <c r="O168" s="11">
        <f t="shared" si="4"/>
        <v>0.019380892346792706</v>
      </c>
      <c r="P168" s="11">
        <f t="shared" si="4"/>
        <v>0.008707494791861704</v>
      </c>
      <c r="Q168" s="11">
        <f t="shared" si="4"/>
        <v>0.013430129524010497</v>
      </c>
      <c r="R168" s="11">
        <f t="shared" si="4"/>
        <v>0.014381963115311166</v>
      </c>
      <c r="S168" s="11">
        <f t="shared" si="4"/>
        <v>0.017028110923155874</v>
      </c>
      <c r="T168" s="11">
        <f t="shared" si="4"/>
        <v>0.014301359213140245</v>
      </c>
      <c r="U168" s="11">
        <f t="shared" si="4"/>
        <v>0.013833473209621892</v>
      </c>
      <c r="V168" s="11">
        <f>((V167-U167)/U167)</f>
        <v>0.01167379525106338</v>
      </c>
      <c r="W168" s="11">
        <f>((W167-V167)/V167)</f>
        <v>0.010060663980469684</v>
      </c>
      <c r="X168" s="11">
        <f>((X167-W167)/W167)</f>
        <v>0.004616080964157123</v>
      </c>
    </row>
    <row r="169" spans="2:24" ht="12">
      <c r="B169" s="1" t="s">
        <v>45</v>
      </c>
      <c r="C169" s="5">
        <f aca="true" t="shared" si="5" ref="C169:X169">AVERAGE(C10:C50,C57:C151,C158:C161)</f>
        <v>7551.323529411765</v>
      </c>
      <c r="D169" s="5">
        <f t="shared" si="5"/>
        <v>7395.558823529412</v>
      </c>
      <c r="E169" s="5">
        <f t="shared" si="5"/>
        <v>7236.838235294118</v>
      </c>
      <c r="F169" s="5">
        <f t="shared" si="5"/>
        <v>7191.962962962963</v>
      </c>
      <c r="G169" s="5">
        <f t="shared" si="5"/>
        <v>7074.470588235294</v>
      </c>
      <c r="H169" s="5">
        <f t="shared" si="5"/>
        <v>7065.411764705882</v>
      </c>
      <c r="I169" s="5">
        <f t="shared" si="5"/>
        <v>7089.60294117647</v>
      </c>
      <c r="J169" s="5">
        <f t="shared" si="5"/>
        <v>7138.183823529412</v>
      </c>
      <c r="K169" s="5">
        <f t="shared" si="5"/>
        <v>7275.276119402985</v>
      </c>
      <c r="L169" s="5">
        <f t="shared" si="5"/>
        <v>7290.955223880597</v>
      </c>
      <c r="M169" s="5">
        <f t="shared" si="5"/>
        <v>7320.888059701492</v>
      </c>
      <c r="N169" s="5">
        <f t="shared" si="5"/>
        <v>7428.8432835820895</v>
      </c>
      <c r="O169" s="6">
        <f t="shared" si="5"/>
        <v>7541.365671641791</v>
      </c>
      <c r="P169" s="5">
        <f t="shared" si="5"/>
        <v>7663.164179104478</v>
      </c>
      <c r="Q169" s="5">
        <f t="shared" si="5"/>
        <v>7741.350746268657</v>
      </c>
      <c r="R169" s="5">
        <f t="shared" si="5"/>
        <v>7852.686567164179</v>
      </c>
      <c r="S169" s="5">
        <f t="shared" si="5"/>
        <v>8046.451127819549</v>
      </c>
      <c r="T169" s="5">
        <f t="shared" si="5"/>
        <v>8161.526315789473</v>
      </c>
      <c r="U169" s="5">
        <f t="shared" si="5"/>
        <v>8274.42857142857</v>
      </c>
      <c r="V169" s="5">
        <f t="shared" si="5"/>
        <v>8371.022556390977</v>
      </c>
      <c r="W169" s="5">
        <f t="shared" si="5"/>
        <v>8455.24060150376</v>
      </c>
      <c r="X169" s="5">
        <f t="shared" si="5"/>
        <v>8558.621212121212</v>
      </c>
    </row>
    <row r="170" spans="2:24" ht="12">
      <c r="B170" s="1" t="s">
        <v>46</v>
      </c>
      <c r="C170" s="5">
        <f aca="true" t="shared" si="6" ref="C170:X170">MIN(C10:C50,C57:C151,C158:C161)</f>
        <v>219</v>
      </c>
      <c r="D170" s="5">
        <f t="shared" si="6"/>
        <v>208</v>
      </c>
      <c r="E170" s="5">
        <f t="shared" si="6"/>
        <v>213</v>
      </c>
      <c r="F170" s="5">
        <f t="shared" si="6"/>
        <v>237</v>
      </c>
      <c r="G170" s="5">
        <f t="shared" si="6"/>
        <v>208</v>
      </c>
      <c r="H170" s="5">
        <f t="shared" si="6"/>
        <v>220</v>
      </c>
      <c r="I170" s="5">
        <f t="shared" si="6"/>
        <v>211</v>
      </c>
      <c r="J170" s="5">
        <f t="shared" si="6"/>
        <v>175</v>
      </c>
      <c r="K170" s="5">
        <f t="shared" si="6"/>
        <v>379</v>
      </c>
      <c r="L170" s="5">
        <f t="shared" si="6"/>
        <v>390</v>
      </c>
      <c r="M170" s="5">
        <f t="shared" si="6"/>
        <v>395</v>
      </c>
      <c r="N170" s="5">
        <f t="shared" si="6"/>
        <v>387</v>
      </c>
      <c r="O170" s="6">
        <f t="shared" si="6"/>
        <v>379</v>
      </c>
      <c r="P170" s="5">
        <f t="shared" si="6"/>
        <v>333</v>
      </c>
      <c r="Q170" s="5">
        <f t="shared" si="6"/>
        <v>387</v>
      </c>
      <c r="R170" s="5">
        <f t="shared" si="6"/>
        <v>388</v>
      </c>
      <c r="S170" s="5">
        <f t="shared" si="6"/>
        <v>378</v>
      </c>
      <c r="T170" s="5">
        <f t="shared" si="6"/>
        <v>370</v>
      </c>
      <c r="U170" s="5">
        <f t="shared" si="6"/>
        <v>349</v>
      </c>
      <c r="V170" s="5">
        <f t="shared" si="6"/>
        <v>346</v>
      </c>
      <c r="W170" s="5">
        <f t="shared" si="6"/>
        <v>356</v>
      </c>
      <c r="X170" s="5">
        <f t="shared" si="6"/>
        <v>338</v>
      </c>
    </row>
    <row r="171" spans="2:24" ht="12">
      <c r="B171" s="1" t="s">
        <v>47</v>
      </c>
      <c r="C171" s="5">
        <f aca="true" t="shared" si="7" ref="C171:X171">MAX(C10:C50,C57:C151,C158:C161)</f>
        <v>128659</v>
      </c>
      <c r="D171" s="5">
        <f t="shared" si="7"/>
        <v>126835</v>
      </c>
      <c r="E171" s="5">
        <f t="shared" si="7"/>
        <v>124532</v>
      </c>
      <c r="F171" s="5">
        <f t="shared" si="7"/>
        <v>122658</v>
      </c>
      <c r="G171" s="5">
        <f t="shared" si="7"/>
        <v>122830</v>
      </c>
      <c r="H171" s="5">
        <f t="shared" si="7"/>
        <v>123838</v>
      </c>
      <c r="I171" s="5">
        <f t="shared" si="7"/>
        <v>125336</v>
      </c>
      <c r="J171" s="5">
        <f t="shared" si="7"/>
        <v>127328</v>
      </c>
      <c r="K171" s="5">
        <f t="shared" si="7"/>
        <v>127743</v>
      </c>
      <c r="L171" s="5">
        <f t="shared" si="7"/>
        <v>127580</v>
      </c>
      <c r="M171" s="5">
        <f t="shared" si="7"/>
        <v>127012</v>
      </c>
      <c r="N171" s="5">
        <f t="shared" si="7"/>
        <v>129266</v>
      </c>
      <c r="O171" s="6">
        <f t="shared" si="7"/>
        <v>129707</v>
      </c>
      <c r="P171" s="5">
        <f t="shared" si="7"/>
        <v>131393</v>
      </c>
      <c r="Q171" s="5">
        <f t="shared" si="7"/>
        <v>133040</v>
      </c>
      <c r="R171" s="5">
        <f t="shared" si="7"/>
        <v>135422</v>
      </c>
      <c r="S171" s="5">
        <f t="shared" si="7"/>
        <v>138249</v>
      </c>
      <c r="T171" s="5">
        <f t="shared" si="7"/>
        <v>140723</v>
      </c>
      <c r="U171" s="5">
        <f t="shared" si="7"/>
        <v>143029</v>
      </c>
      <c r="V171" s="5">
        <f t="shared" si="7"/>
        <v>146445</v>
      </c>
      <c r="W171" s="5">
        <f t="shared" si="7"/>
        <v>150702</v>
      </c>
      <c r="X171" s="5">
        <f t="shared" si="7"/>
        <v>153818</v>
      </c>
    </row>
    <row r="172" spans="2:24" ht="12">
      <c r="B172" s="1" t="s">
        <v>48</v>
      </c>
      <c r="C172" s="5">
        <f aca="true" t="shared" si="8" ref="C172:U172">C171-C170</f>
        <v>128440</v>
      </c>
      <c r="D172" s="5">
        <f t="shared" si="8"/>
        <v>126627</v>
      </c>
      <c r="E172" s="5">
        <f t="shared" si="8"/>
        <v>124319</v>
      </c>
      <c r="F172" s="5">
        <f t="shared" si="8"/>
        <v>122421</v>
      </c>
      <c r="G172" s="5">
        <f t="shared" si="8"/>
        <v>122622</v>
      </c>
      <c r="H172" s="5">
        <f t="shared" si="8"/>
        <v>123618</v>
      </c>
      <c r="I172" s="5">
        <f t="shared" si="8"/>
        <v>125125</v>
      </c>
      <c r="J172" s="5">
        <f t="shared" si="8"/>
        <v>127153</v>
      </c>
      <c r="K172" s="5">
        <f t="shared" si="8"/>
        <v>127364</v>
      </c>
      <c r="L172" s="5">
        <f t="shared" si="8"/>
        <v>127190</v>
      </c>
      <c r="M172" s="5">
        <f t="shared" si="8"/>
        <v>126617</v>
      </c>
      <c r="N172" s="5">
        <f t="shared" si="8"/>
        <v>128879</v>
      </c>
      <c r="O172" s="6">
        <f t="shared" si="8"/>
        <v>129328</v>
      </c>
      <c r="P172" s="5">
        <f t="shared" si="8"/>
        <v>131060</v>
      </c>
      <c r="Q172" s="5">
        <f t="shared" si="8"/>
        <v>132653</v>
      </c>
      <c r="R172" s="5">
        <f t="shared" si="8"/>
        <v>135034</v>
      </c>
      <c r="S172" s="5">
        <f t="shared" si="8"/>
        <v>137871</v>
      </c>
      <c r="T172" s="5">
        <f t="shared" si="8"/>
        <v>140353</v>
      </c>
      <c r="U172" s="5">
        <f t="shared" si="8"/>
        <v>142680</v>
      </c>
      <c r="V172" s="5">
        <f>V171-V170</f>
        <v>146099</v>
      </c>
      <c r="W172" s="5">
        <f>W171-W170</f>
        <v>150346</v>
      </c>
      <c r="X172" s="5">
        <f>X171-X170</f>
        <v>153480</v>
      </c>
    </row>
    <row r="174" ht="12">
      <c r="B174" s="1"/>
    </row>
    <row r="175" ht="12">
      <c r="B175" s="1"/>
    </row>
    <row r="176" ht="12">
      <c r="B176" t="s">
        <v>72</v>
      </c>
    </row>
    <row r="177" ht="12">
      <c r="B177" s="1" t="s">
        <v>65</v>
      </c>
    </row>
    <row r="179" spans="1:22" s="27" customFormat="1" ht="12">
      <c r="A179"/>
      <c r="B179" s="30" t="s">
        <v>81</v>
      </c>
      <c r="D179" s="28"/>
      <c r="E179" s="28"/>
      <c r="F179" s="28"/>
      <c r="G179" s="28"/>
      <c r="H179" s="28"/>
      <c r="I179" s="28"/>
      <c r="J179" s="28"/>
      <c r="K179" s="28"/>
      <c r="L179" s="28"/>
      <c r="M179" s="28"/>
      <c r="N179" s="28"/>
      <c r="P179"/>
      <c r="Q179"/>
      <c r="R179"/>
      <c r="S179"/>
      <c r="T179"/>
      <c r="U179"/>
      <c r="V179"/>
    </row>
    <row r="180" spans="1:22" s="27" customFormat="1" ht="12">
      <c r="A180"/>
      <c r="B180" s="30" t="s">
        <v>11</v>
      </c>
      <c r="D180" s="28"/>
      <c r="E180" s="28"/>
      <c r="F180" s="28"/>
      <c r="G180" s="28"/>
      <c r="H180" s="28"/>
      <c r="I180" s="28"/>
      <c r="J180" s="28"/>
      <c r="K180" s="28"/>
      <c r="L180" s="28"/>
      <c r="M180" s="28"/>
      <c r="N180" s="28"/>
      <c r="P180"/>
      <c r="Q180"/>
      <c r="R180"/>
      <c r="S180"/>
      <c r="T180"/>
      <c r="U180"/>
      <c r="V180"/>
    </row>
    <row r="181" spans="1:22" s="27" customFormat="1" ht="12">
      <c r="A181"/>
      <c r="B181" s="30" t="s">
        <v>12</v>
      </c>
      <c r="D181" s="28"/>
      <c r="E181" s="28"/>
      <c r="F181" s="28"/>
      <c r="G181" s="28"/>
      <c r="H181" s="28"/>
      <c r="I181" s="28"/>
      <c r="J181" s="28"/>
      <c r="K181" s="28"/>
      <c r="L181" s="28"/>
      <c r="M181" s="28"/>
      <c r="N181" s="28"/>
      <c r="P181"/>
      <c r="Q181"/>
      <c r="R181"/>
      <c r="S181"/>
      <c r="T181"/>
      <c r="U181"/>
      <c r="V181"/>
    </row>
    <row r="182" spans="1:22" s="27" customFormat="1" ht="12">
      <c r="A182"/>
      <c r="B182" s="30" t="s">
        <v>13</v>
      </c>
      <c r="D182" s="28"/>
      <c r="E182" s="28"/>
      <c r="F182" s="28"/>
      <c r="G182" s="28"/>
      <c r="H182" s="28"/>
      <c r="I182" s="28"/>
      <c r="J182" s="28"/>
      <c r="K182" s="28"/>
      <c r="L182" s="28"/>
      <c r="M182" s="28"/>
      <c r="N182" s="28"/>
      <c r="P182"/>
      <c r="Q182"/>
      <c r="R182"/>
      <c r="S182"/>
      <c r="T182"/>
      <c r="U182"/>
      <c r="V182"/>
    </row>
    <row r="183" spans="1:22" s="27" customFormat="1" ht="12">
      <c r="A183"/>
      <c r="B183" s="30" t="s">
        <v>14</v>
      </c>
      <c r="D183" s="28"/>
      <c r="E183" s="28"/>
      <c r="F183" s="28"/>
      <c r="G183" s="28"/>
      <c r="H183" s="28"/>
      <c r="I183" s="28"/>
      <c r="J183" s="28"/>
      <c r="K183" s="28"/>
      <c r="L183" s="28"/>
      <c r="M183" s="28"/>
      <c r="N183" s="28"/>
      <c r="P183"/>
      <c r="Q183"/>
      <c r="R183"/>
      <c r="S183"/>
      <c r="T183"/>
      <c r="U183"/>
      <c r="V183"/>
    </row>
    <row r="184" spans="1:22" s="27" customFormat="1" ht="12">
      <c r="A184"/>
      <c r="B184" s="30" t="s">
        <v>15</v>
      </c>
      <c r="D184" s="28"/>
      <c r="E184" s="28"/>
      <c r="F184" s="28"/>
      <c r="G184" s="28"/>
      <c r="H184" s="28"/>
      <c r="I184" s="28"/>
      <c r="J184" s="28"/>
      <c r="K184" s="28"/>
      <c r="L184" s="28"/>
      <c r="M184" s="28"/>
      <c r="N184" s="28"/>
      <c r="P184"/>
      <c r="Q184"/>
      <c r="R184"/>
      <c r="S184"/>
      <c r="T184"/>
      <c r="U184"/>
      <c r="V184"/>
    </row>
    <row r="185" spans="1:22" s="27" customFormat="1" ht="12">
      <c r="A185"/>
      <c r="B185" s="30" t="s">
        <v>16</v>
      </c>
      <c r="D185" s="28"/>
      <c r="E185" s="28"/>
      <c r="F185" s="28"/>
      <c r="G185" s="28"/>
      <c r="H185" s="28"/>
      <c r="I185" s="28"/>
      <c r="J185" s="28"/>
      <c r="K185" s="28"/>
      <c r="L185" s="28"/>
      <c r="M185" s="28"/>
      <c r="N185" s="28"/>
      <c r="P185"/>
      <c r="Q185"/>
      <c r="R185"/>
      <c r="S185"/>
      <c r="T185"/>
      <c r="U185"/>
      <c r="V185"/>
    </row>
    <row r="186" spans="1:22" s="27" customFormat="1" ht="12">
      <c r="A186"/>
      <c r="B186" s="30" t="s">
        <v>17</v>
      </c>
      <c r="D186" s="28"/>
      <c r="E186" s="28"/>
      <c r="F186" s="28"/>
      <c r="G186" s="28"/>
      <c r="H186" s="28"/>
      <c r="I186" s="28"/>
      <c r="J186" s="28"/>
      <c r="K186" s="28"/>
      <c r="L186" s="28"/>
      <c r="M186" s="28"/>
      <c r="N186" s="28"/>
      <c r="P186"/>
      <c r="Q186"/>
      <c r="R186"/>
      <c r="S186"/>
      <c r="T186"/>
      <c r="U186"/>
      <c r="V186"/>
    </row>
    <row r="187" spans="1:22" s="27" customFormat="1" ht="12">
      <c r="A187"/>
      <c r="B187" s="30" t="s">
        <v>18</v>
      </c>
      <c r="D187" s="28"/>
      <c r="E187" s="28"/>
      <c r="F187" s="28"/>
      <c r="G187" s="28"/>
      <c r="H187" s="28"/>
      <c r="I187" s="28"/>
      <c r="J187" s="28"/>
      <c r="K187" s="28"/>
      <c r="L187" s="28"/>
      <c r="M187" s="28"/>
      <c r="N187" s="28"/>
      <c r="P187"/>
      <c r="Q187"/>
      <c r="R187"/>
      <c r="S187"/>
      <c r="T187"/>
      <c r="U187"/>
      <c r="V187"/>
    </row>
    <row r="188" spans="1:22" s="27" customFormat="1" ht="12">
      <c r="A188"/>
      <c r="B188" s="30" t="s">
        <v>19</v>
      </c>
      <c r="D188" s="28"/>
      <c r="E188" s="28"/>
      <c r="F188" s="28"/>
      <c r="G188" s="28"/>
      <c r="H188" s="28"/>
      <c r="I188" s="28"/>
      <c r="J188" s="28"/>
      <c r="K188" s="28"/>
      <c r="L188" s="28"/>
      <c r="M188" s="28"/>
      <c r="N188" s="28"/>
      <c r="P188"/>
      <c r="Q188"/>
      <c r="R188"/>
      <c r="S188"/>
      <c r="T188"/>
      <c r="U188"/>
      <c r="V188"/>
    </row>
    <row r="189" spans="1:22" s="27" customFormat="1" ht="12">
      <c r="A189"/>
      <c r="B189" s="19" t="s">
        <v>79</v>
      </c>
      <c r="D189" s="28"/>
      <c r="E189" s="28"/>
      <c r="F189" s="28"/>
      <c r="G189" s="28"/>
      <c r="H189" s="28"/>
      <c r="I189" s="28"/>
      <c r="J189" s="28"/>
      <c r="K189" s="28"/>
      <c r="L189" s="28"/>
      <c r="M189" s="28"/>
      <c r="N189" s="28"/>
      <c r="P189"/>
      <c r="Q189"/>
      <c r="R189"/>
      <c r="S189"/>
      <c r="T189"/>
      <c r="U189"/>
      <c r="V189"/>
    </row>
    <row r="190" spans="1:22" s="27" customFormat="1" ht="12">
      <c r="A190"/>
      <c r="B190" s="30" t="s">
        <v>22</v>
      </c>
      <c r="D190" s="28"/>
      <c r="E190" s="28"/>
      <c r="F190" s="28"/>
      <c r="G190" s="28"/>
      <c r="H190" s="28"/>
      <c r="I190" s="28"/>
      <c r="J190" s="28"/>
      <c r="K190" s="28"/>
      <c r="L190" s="28"/>
      <c r="M190" s="28"/>
      <c r="N190" s="28"/>
      <c r="P190"/>
      <c r="Q190"/>
      <c r="R190"/>
      <c r="S190"/>
      <c r="T190"/>
      <c r="U190"/>
      <c r="V190"/>
    </row>
    <row r="191" spans="1:22" s="27" customFormat="1" ht="12">
      <c r="A191"/>
      <c r="B191" s="30" t="s">
        <v>20</v>
      </c>
      <c r="D191" s="28"/>
      <c r="E191" s="28"/>
      <c r="F191" s="28"/>
      <c r="G191" s="28"/>
      <c r="H191" s="28"/>
      <c r="I191" s="28"/>
      <c r="J191" s="28"/>
      <c r="K191" s="28"/>
      <c r="L191" s="28"/>
      <c r="M191" s="28"/>
      <c r="N191" s="28"/>
      <c r="P191"/>
      <c r="Q191"/>
      <c r="R191"/>
      <c r="S191"/>
      <c r="T191"/>
      <c r="U191"/>
      <c r="V191"/>
    </row>
    <row r="192" spans="1:22" s="32" customFormat="1" ht="12">
      <c r="A192"/>
      <c r="B192" s="31" t="s">
        <v>21</v>
      </c>
      <c r="D192" s="29"/>
      <c r="E192" s="29"/>
      <c r="F192" s="29"/>
      <c r="G192" s="29"/>
      <c r="H192" s="29"/>
      <c r="I192" s="29"/>
      <c r="J192" s="29"/>
      <c r="K192" s="29"/>
      <c r="L192" s="29"/>
      <c r="M192" s="29"/>
      <c r="N192" s="29"/>
      <c r="P192" s="33"/>
      <c r="Q192" s="33"/>
      <c r="R192" s="33"/>
      <c r="S192" s="33"/>
      <c r="T192" s="33"/>
      <c r="U192" s="33"/>
      <c r="V192" s="33"/>
    </row>
    <row r="193" spans="1:22" s="27" customFormat="1" ht="12">
      <c r="A193"/>
      <c r="B193" s="34"/>
      <c r="D193" s="28"/>
      <c r="E193" s="28"/>
      <c r="F193" s="28"/>
      <c r="G193" s="28"/>
      <c r="H193" s="28"/>
      <c r="I193" s="28"/>
      <c r="J193" s="28"/>
      <c r="K193" s="28"/>
      <c r="L193" s="28"/>
      <c r="M193" s="28"/>
      <c r="N193" s="28"/>
      <c r="P193"/>
      <c r="Q193"/>
      <c r="R193"/>
      <c r="S193"/>
      <c r="T193"/>
      <c r="U193"/>
      <c r="V193"/>
    </row>
    <row r="194" spans="1:22" s="27" customFormat="1" ht="12">
      <c r="A194"/>
      <c r="B194" s="39" t="s">
        <v>73</v>
      </c>
      <c r="C194" s="19"/>
      <c r="D194" s="28"/>
      <c r="E194" s="28"/>
      <c r="F194" s="28"/>
      <c r="G194" s="28"/>
      <c r="H194" s="28"/>
      <c r="I194" s="28"/>
      <c r="J194" s="28"/>
      <c r="K194" s="28"/>
      <c r="L194" s="28"/>
      <c r="M194" s="28"/>
      <c r="N194" s="28"/>
      <c r="P194"/>
      <c r="Q194"/>
      <c r="R194"/>
      <c r="S194"/>
      <c r="T194"/>
      <c r="U194"/>
      <c r="V194"/>
    </row>
    <row r="195" spans="2:3" ht="12">
      <c r="B195" s="19"/>
      <c r="C195" s="39" t="s">
        <v>26</v>
      </c>
    </row>
    <row r="196" spans="2:3" ht="12">
      <c r="B196" s="19"/>
      <c r="C196" s="39" t="s">
        <v>27</v>
      </c>
    </row>
    <row r="197" spans="2:3" ht="12">
      <c r="B197" s="19"/>
      <c r="C197" s="19" t="s">
        <v>23</v>
      </c>
    </row>
  </sheetData>
  <conditionalFormatting sqref="X58:X102 X10 X12:X15 X17:X19 X45:X50 X21:X43 X104:X151">
    <cfRule type="expression" priority="1" dxfId="0" stopIfTrue="1">
      <formula>V10=$C$8</formula>
    </cfRule>
  </conditionalFormatting>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X199"/>
  <sheetViews>
    <sheetView workbookViewId="0" topLeftCell="C161">
      <selection activeCell="E168" sqref="E168:X168"/>
    </sheetView>
  </sheetViews>
  <sheetFormatPr defaultColWidth="11.00390625" defaultRowHeight="12.75"/>
  <cols>
    <col min="1" max="1" width="8.50390625" style="0" customWidth="1"/>
    <col min="2" max="16384" width="17.375" style="0" customWidth="1"/>
  </cols>
  <sheetData>
    <row r="1" ht="12">
      <c r="B1" t="s">
        <v>82</v>
      </c>
    </row>
    <row r="3" ht="12">
      <c r="B3" t="s">
        <v>83</v>
      </c>
    </row>
    <row r="4" ht="12">
      <c r="B4" t="s">
        <v>5</v>
      </c>
    </row>
    <row r="6" spans="3:24" ht="12">
      <c r="C6" t="s">
        <v>84</v>
      </c>
      <c r="D6" t="s">
        <v>85</v>
      </c>
      <c r="E6" t="s">
        <v>86</v>
      </c>
      <c r="F6" t="s">
        <v>87</v>
      </c>
      <c r="G6" t="s">
        <v>88</v>
      </c>
      <c r="H6" t="s">
        <v>89</v>
      </c>
      <c r="I6" t="s">
        <v>90</v>
      </c>
      <c r="J6" t="s">
        <v>91</v>
      </c>
      <c r="K6" t="s">
        <v>92</v>
      </c>
      <c r="L6" t="s">
        <v>93</v>
      </c>
      <c r="M6" t="s">
        <v>94</v>
      </c>
      <c r="N6" t="s">
        <v>95</v>
      </c>
      <c r="O6" t="s">
        <v>96</v>
      </c>
      <c r="P6" t="s">
        <v>97</v>
      </c>
      <c r="Q6" t="s">
        <v>98</v>
      </c>
      <c r="R6" t="s">
        <v>99</v>
      </c>
      <c r="S6" t="s">
        <v>100</v>
      </c>
      <c r="T6" t="s">
        <v>101</v>
      </c>
      <c r="U6" t="s">
        <v>76</v>
      </c>
      <c r="V6" t="s">
        <v>77</v>
      </c>
      <c r="W6" t="s">
        <v>78</v>
      </c>
      <c r="X6" t="s">
        <v>80</v>
      </c>
    </row>
    <row r="8" spans="1:2" ht="12">
      <c r="A8" t="s">
        <v>75</v>
      </c>
      <c r="B8" t="s">
        <v>102</v>
      </c>
    </row>
    <row r="10" spans="1:24" ht="12">
      <c r="A10">
        <v>1</v>
      </c>
      <c r="B10" t="s">
        <v>103</v>
      </c>
      <c r="C10">
        <f>EDLOCAL!C10/ADM!C10</f>
        <v>2183.2068056146322</v>
      </c>
      <c r="D10">
        <f>EDLOCAL!D10/ADM!D10</f>
        <v>2665.425318271472</v>
      </c>
      <c r="E10">
        <f>EDLOCAL!E10/ADM!E10</f>
        <v>3152.0977330448686</v>
      </c>
      <c r="F10">
        <f>EDLOCAL!F10/ADM!F10</f>
        <v>3475.059766214178</v>
      </c>
      <c r="G10">
        <f>EDLOCAL!G10/ADM!G10</f>
        <v>3711.377942165434</v>
      </c>
      <c r="H10">
        <f>EDLOCAL!H10/ADM!H10</f>
        <v>3798.3240705614567</v>
      </c>
      <c r="I10">
        <f>EDLOCAL!I10/ADM!I10</f>
        <v>4155.353450765232</v>
      </c>
      <c r="J10">
        <f>EDLOCAL!J10/ADM!J10</f>
        <v>4749.150332728373</v>
      </c>
      <c r="K10">
        <f>EDLOCAL!K10/ADM!K10</f>
        <v>5357.1435643564355</v>
      </c>
      <c r="L10">
        <f>EDLOCAL!L10/ADM!L10</f>
        <v>5965.638379942141</v>
      </c>
      <c r="M10">
        <f>EDLOCAL!M10/ADM!M10</f>
        <v>6160.994279518595</v>
      </c>
      <c r="N10">
        <f>EDLOCAL!N10/ADM!N10</f>
        <v>6382.119533221195</v>
      </c>
      <c r="O10">
        <f>EDLOCAL!O10/ADM!O10</f>
        <v>6844.978603491271</v>
      </c>
      <c r="P10">
        <f>EDLOCAL!P10/ADM!P10</f>
        <v>6759.477699430199</v>
      </c>
      <c r="Q10">
        <f>EDLOCAL!Q10/ADM!Q10</f>
        <v>7002.789311724279</v>
      </c>
      <c r="R10">
        <f>EDLOCAL!R10/ADM!R10</f>
        <v>6989.812276580533</v>
      </c>
      <c r="S10">
        <f>EDLOCAL!S10/ADM!S10</f>
        <v>7515.573023626757</v>
      </c>
      <c r="T10">
        <f>EDLOCAL!T10/ADM!T10</f>
        <v>7323.9918826405865</v>
      </c>
      <c r="U10">
        <f>EDLOCAL!U10/ADM!U10</f>
        <v>7849.165984970989</v>
      </c>
      <c r="V10">
        <f>EDLOCAL!V10/ADM!V10</f>
        <v>7826.750889420863</v>
      </c>
      <c r="W10">
        <f>EDLOCAL!W10/ADM!W10</f>
        <v>8258.329223486573</v>
      </c>
      <c r="X10">
        <f>EDLOCAL!X10/ADM!X10</f>
        <v>9868.602761716646</v>
      </c>
    </row>
    <row r="11" spans="1:24" ht="12">
      <c r="A11">
        <v>2</v>
      </c>
      <c r="B11" t="s">
        <v>104</v>
      </c>
      <c r="C11" t="s">
        <v>105</v>
      </c>
      <c r="D11" t="s">
        <v>105</v>
      </c>
      <c r="E11" t="s">
        <v>105</v>
      </c>
      <c r="F11" t="s">
        <v>105</v>
      </c>
      <c r="G11" t="s">
        <v>105</v>
      </c>
      <c r="H11" t="s">
        <v>105</v>
      </c>
      <c r="I11" t="s">
        <v>105</v>
      </c>
      <c r="J11" t="s">
        <v>105</v>
      </c>
      <c r="K11" t="s">
        <v>105</v>
      </c>
      <c r="L11" t="s">
        <v>105</v>
      </c>
      <c r="M11" t="s">
        <v>105</v>
      </c>
      <c r="N11" t="s">
        <v>105</v>
      </c>
      <c r="O11" t="s">
        <v>105</v>
      </c>
      <c r="P11" t="s">
        <v>105</v>
      </c>
      <c r="Q11" t="s">
        <v>105</v>
      </c>
      <c r="R11" t="s">
        <v>105</v>
      </c>
      <c r="S11" t="s">
        <v>105</v>
      </c>
      <c r="T11" t="s">
        <v>105</v>
      </c>
      <c r="U11" t="s">
        <v>105</v>
      </c>
      <c r="V11" t="s">
        <v>105</v>
      </c>
      <c r="W11" t="s">
        <v>105</v>
      </c>
      <c r="X11" t="s">
        <v>105</v>
      </c>
    </row>
    <row r="12" spans="1:24" ht="12">
      <c r="A12">
        <v>3</v>
      </c>
      <c r="B12" t="s">
        <v>106</v>
      </c>
      <c r="C12">
        <f>EDLOCAL!C12/ADM!C12</f>
        <v>648.0047393364929</v>
      </c>
      <c r="D12">
        <f>EDLOCAL!D12/ADM!D12</f>
        <v>784.801754385965</v>
      </c>
      <c r="E12">
        <f>EDLOCAL!E12/ADM!E12</f>
        <v>969.5975015234613</v>
      </c>
      <c r="F12">
        <f>EDLOCAL!F12/ADM!F12</f>
        <v>1212.3636363636363</v>
      </c>
      <c r="G12">
        <f>EDLOCAL!G12/ADM!G12</f>
        <v>1206.739586749754</v>
      </c>
      <c r="H12">
        <f>EDLOCAL!H12/ADM!H12</f>
        <v>1380.516129032258</v>
      </c>
      <c r="I12">
        <f>EDLOCAL!I12/ADM!I12</f>
        <v>1340.4011224826675</v>
      </c>
      <c r="J12">
        <f>EDLOCAL!J12/ADM!J12</f>
        <v>1454.327962403491</v>
      </c>
      <c r="K12">
        <f>EDLOCAL!K12/ADM!K12</f>
        <v>1451.105553639186</v>
      </c>
      <c r="L12">
        <f>EDLOCAL!L12/ADM!L12</f>
        <v>1705.8731107205624</v>
      </c>
      <c r="M12">
        <f>EDLOCAL!M12/ADM!M12</f>
        <v>2086.7810913059293</v>
      </c>
      <c r="N12">
        <f>EDLOCAL!N12/ADM!N12</f>
        <v>2175.2730299667037</v>
      </c>
      <c r="O12">
        <f>EDLOCAL!O12/ADM!O12</f>
        <v>2022.1031273836768</v>
      </c>
      <c r="P12">
        <f>EDLOCAL!P12/ADM!P12</f>
        <v>2177.2976258714175</v>
      </c>
      <c r="Q12">
        <f>EDLOCAL!Q12/ADM!Q12</f>
        <v>2418.401204819277</v>
      </c>
      <c r="R12">
        <f>EDLOCAL!R12/ADM!R12</f>
        <v>2281.2130885873903</v>
      </c>
      <c r="S12">
        <f>EDLOCAL!S12/ADM!S12</f>
        <v>2094.438314176245</v>
      </c>
      <c r="T12">
        <f>EDLOCAL!T12/ADM!T12</f>
        <v>2327.1669361358126</v>
      </c>
      <c r="U12">
        <f>EDLOCAL!U12/ADM!U12</f>
        <v>2402.548057259714</v>
      </c>
      <c r="V12">
        <f>EDLOCAL!V12/ADM!V12</f>
        <v>2469.269718250631</v>
      </c>
      <c r="W12">
        <f>EDLOCAL!W12/ADM!W12</f>
        <v>2449.341801801801</v>
      </c>
      <c r="X12">
        <f>EDLOCAL!X12/ADM!X12</f>
        <v>2695.453556218058</v>
      </c>
    </row>
    <row r="13" spans="1:24" ht="12">
      <c r="A13">
        <v>4</v>
      </c>
      <c r="B13" t="s">
        <v>107</v>
      </c>
      <c r="C13">
        <f>EDLOCAL!C13/ADM!C13</f>
        <v>454.4193324061196</v>
      </c>
      <c r="D13">
        <f>EDLOCAL!D13/ADM!D13</f>
        <v>518.3513513513514</v>
      </c>
      <c r="E13">
        <f>EDLOCAL!E13/ADM!E13</f>
        <v>642.0362426035502</v>
      </c>
      <c r="F13">
        <f>EDLOCAL!F13/ADM!F13</f>
        <v>726.620997766195</v>
      </c>
      <c r="G13">
        <f>EDLOCAL!G13/ADM!G13</f>
        <v>669.5206489675517</v>
      </c>
      <c r="H13">
        <f>EDLOCAL!H13/ADM!H13</f>
        <v>730.986646884273</v>
      </c>
      <c r="I13">
        <f>EDLOCAL!I13/ADM!I13</f>
        <v>733.5106707317074</v>
      </c>
      <c r="J13">
        <f>EDLOCAL!J13/ADM!J13</f>
        <v>806.7813953488372</v>
      </c>
      <c r="K13">
        <f>EDLOCAL!K13/ADM!K13</f>
        <v>979.8330618892509</v>
      </c>
      <c r="L13">
        <f>EDLOCAL!L13/ADM!L13</f>
        <v>1079.5944584382871</v>
      </c>
      <c r="M13">
        <f>EDLOCAL!M13/ADM!M13</f>
        <v>1240.0527729636049</v>
      </c>
      <c r="N13">
        <f>EDLOCAL!N13/ADM!N13</f>
        <v>1195.3146979260596</v>
      </c>
      <c r="O13">
        <f>EDLOCAL!O13/ADM!O13</f>
        <v>1337.5738842203548</v>
      </c>
      <c r="P13">
        <f>EDLOCAL!P13/ADM!P13</f>
        <v>1304.9925305738477</v>
      </c>
      <c r="Q13">
        <f>EDLOCAL!Q13/ADM!Q13</f>
        <v>1498.359773371105</v>
      </c>
      <c r="R13">
        <f>EDLOCAL!R13/ADM!R13</f>
        <v>1299.377094972067</v>
      </c>
      <c r="S13">
        <f>EDLOCAL!S13/ADM!S13</f>
        <v>1555.1216730038022</v>
      </c>
      <c r="T13">
        <f>EDLOCAL!T13/ADM!T13</f>
        <v>1469.603951081844</v>
      </c>
      <c r="U13">
        <f>EDLOCAL!U13/ADM!U13</f>
        <v>1744.5242990654206</v>
      </c>
      <c r="V13">
        <f>EDLOCAL!V13/ADM!V13</f>
        <v>1376.104187102634</v>
      </c>
      <c r="W13">
        <f>EDLOCAL!W13/ADM!W13</f>
        <v>1431.0436168307967</v>
      </c>
      <c r="X13">
        <f>EDLOCAL!X13/ADM!X13</f>
        <v>7368.72893081761</v>
      </c>
    </row>
    <row r="14" spans="1:24" ht="12">
      <c r="A14">
        <v>5</v>
      </c>
      <c r="B14" t="s">
        <v>108</v>
      </c>
      <c r="C14">
        <f>EDLOCAL!C14/ADM!C14</f>
        <v>1496.132455460883</v>
      </c>
      <c r="D14">
        <f>EDLOCAL!D14/ADM!D14</f>
        <v>1828.6443298969073</v>
      </c>
      <c r="E14">
        <f>EDLOCAL!E14/ADM!E14</f>
        <v>2093.6167081260364</v>
      </c>
      <c r="F14">
        <f>EDLOCAL!F14/ADM!F14</f>
        <v>2301.5374763804325</v>
      </c>
      <c r="G14">
        <f>EDLOCAL!G14/ADM!G14</f>
        <v>2385.1703544575726</v>
      </c>
      <c r="H14">
        <f>EDLOCAL!H14/ADM!H14</f>
        <v>2816.914198606272</v>
      </c>
      <c r="I14">
        <f>EDLOCAL!I14/ADM!I14</f>
        <v>3438.1745652173913</v>
      </c>
      <c r="J14">
        <f>EDLOCAL!J14/ADM!J14</f>
        <v>3756.397361359571</v>
      </c>
      <c r="K14">
        <f>EDLOCAL!K14/ADM!K14</f>
        <v>3829.75716806352</v>
      </c>
      <c r="L14">
        <f>EDLOCAL!L14/ADM!L14</f>
        <v>4872.349707075259</v>
      </c>
      <c r="M14">
        <f>EDLOCAL!M14/ADM!M14</f>
        <v>5630.714276999548</v>
      </c>
      <c r="N14">
        <f>EDLOCAL!N14/ADM!N14</f>
        <v>5574.445961065116</v>
      </c>
      <c r="O14">
        <f>EDLOCAL!O14/ADM!O14</f>
        <v>4946.383605140705</v>
      </c>
      <c r="P14">
        <f>EDLOCAL!P14/ADM!P14</f>
        <v>4896.819275138121</v>
      </c>
      <c r="Q14">
        <f>EDLOCAL!Q14/ADM!Q14</f>
        <v>5154.702085181899</v>
      </c>
      <c r="R14">
        <f>EDLOCAL!R14/ADM!R14</f>
        <v>5261.755290409726</v>
      </c>
      <c r="S14">
        <f>EDLOCAL!S14/ADM!S14</f>
        <v>5520.157415832575</v>
      </c>
      <c r="T14">
        <f>EDLOCAL!T14/ADM!T14</f>
        <v>5745.382670650425</v>
      </c>
      <c r="U14">
        <f>EDLOCAL!U14/ADM!U14</f>
        <v>5573.7397573815515</v>
      </c>
      <c r="V14">
        <f>EDLOCAL!V14/ADM!V14</f>
        <v>6099.509170295669</v>
      </c>
      <c r="W14">
        <f>EDLOCAL!W14/ADM!W14</f>
        <v>6447.286394308011</v>
      </c>
      <c r="X14">
        <f>EDLOCAL!X14/ADM!X14</f>
        <v>6649.171542977924</v>
      </c>
    </row>
    <row r="15" spans="1:24" ht="12">
      <c r="A15">
        <v>6</v>
      </c>
      <c r="B15" t="s">
        <v>109</v>
      </c>
      <c r="C15">
        <f>EDLOCAL!C15/ADM!C15</f>
        <v>471.13928123038295</v>
      </c>
      <c r="D15">
        <f>EDLOCAL!D15/ADM!D15</f>
        <v>598.5699110771335</v>
      </c>
      <c r="E15">
        <f>EDLOCAL!E15/ADM!E15</f>
        <v>783.3111480865225</v>
      </c>
      <c r="F15">
        <f>EDLOCAL!F15/ADM!F15</f>
        <v>870.2310819133648</v>
      </c>
      <c r="G15">
        <f>EDLOCAL!G15/ADM!G15</f>
        <v>991.2575634021039</v>
      </c>
      <c r="H15">
        <f>EDLOCAL!H15/ADM!H15</f>
        <v>1032.5518005317006</v>
      </c>
      <c r="I15">
        <f>EDLOCAL!I15/ADM!I15</f>
        <v>1171.070873901218</v>
      </c>
      <c r="J15">
        <f>EDLOCAL!J15/ADM!J15</f>
        <v>1203.6793727931963</v>
      </c>
      <c r="K15">
        <f>EDLOCAL!K15/ADM!K15</f>
        <v>1436.7657777777779</v>
      </c>
      <c r="L15">
        <f>EDLOCAL!L15/ADM!L15</f>
        <v>1620.275367580323</v>
      </c>
      <c r="M15">
        <f>EDLOCAL!M15/ADM!M15</f>
        <v>1928.9493857789087</v>
      </c>
      <c r="N15">
        <f>EDLOCAL!N15/ADM!N15</f>
        <v>2009.5809320164274</v>
      </c>
      <c r="O15">
        <f>EDLOCAL!O15/ADM!O15</f>
        <v>2036.1237439334411</v>
      </c>
      <c r="P15">
        <f>EDLOCAL!P15/ADM!P15</f>
        <v>1974.789705715546</v>
      </c>
      <c r="Q15">
        <f>EDLOCAL!Q15/ADM!Q15</f>
        <v>2153.597559129039</v>
      </c>
      <c r="R15">
        <f>EDLOCAL!R15/ADM!R15</f>
        <v>2136.4098702366273</v>
      </c>
      <c r="S15">
        <f>EDLOCAL!S15/ADM!S15</f>
        <v>2203.90247753567</v>
      </c>
      <c r="T15">
        <f>EDLOCAL!T15/ADM!T15</f>
        <v>2446.3681385428144</v>
      </c>
      <c r="U15">
        <f>EDLOCAL!U15/ADM!U15</f>
        <v>2627.0519469736805</v>
      </c>
      <c r="V15">
        <f>EDLOCAL!V15/ADM!V15</f>
        <v>2669.457804818025</v>
      </c>
      <c r="W15">
        <f>EDLOCAL!W15/ADM!W15</f>
        <v>2713.6695504324307</v>
      </c>
      <c r="X15">
        <f>EDLOCAL!X15/ADM!X15</f>
        <v>3000.587549595007</v>
      </c>
    </row>
    <row r="16" spans="1:5" ht="12">
      <c r="A16">
        <v>7</v>
      </c>
      <c r="B16" t="s">
        <v>110</v>
      </c>
      <c r="C16">
        <f>EDLOCAL!C16/ADM!C16</f>
        <v>961.7112922002328</v>
      </c>
      <c r="D16">
        <f>EDLOCAL!D16/ADM!D16</f>
        <v>1197.3021844660195</v>
      </c>
      <c r="E16">
        <f>EDLOCAL!E16/ADM!E16</f>
        <v>1318.640306122449</v>
      </c>
    </row>
    <row r="17" spans="1:24" ht="12">
      <c r="A17">
        <v>8</v>
      </c>
      <c r="B17" t="s">
        <v>111</v>
      </c>
      <c r="C17">
        <f>EDLOCAL!C17/ADM!C17</f>
        <v>753.2819783968164</v>
      </c>
      <c r="D17">
        <f>EDLOCAL!D17/ADM!D17</f>
        <v>967.8358733880422</v>
      </c>
      <c r="E17">
        <f>EDLOCAL!E17/ADM!E17</f>
        <v>1125.221916971917</v>
      </c>
      <c r="F17">
        <f>EDLOCAL!F17/ADM!F17</f>
        <v>1164.895766516998</v>
      </c>
      <c r="G17">
        <f>EDLOCAL!G17/ADM!G17</f>
        <v>1235.6050505050505</v>
      </c>
      <c r="H17">
        <f>EDLOCAL!H17/ADM!H17</f>
        <v>1462.8896932092382</v>
      </c>
      <c r="I17">
        <f>EDLOCAL!I17/ADM!I17</f>
        <v>1585.345630372493</v>
      </c>
      <c r="J17">
        <f>EDLOCAL!J17/ADM!J17</f>
        <v>1721.0951699463328</v>
      </c>
      <c r="K17">
        <f>EDLOCAL!K17/ADM!K17</f>
        <v>1960.6699633699634</v>
      </c>
      <c r="L17">
        <f>EDLOCAL!L17/ADM!L17</f>
        <v>2355.644277673546</v>
      </c>
      <c r="M17">
        <f>EDLOCAL!M17/ADM!M17</f>
        <v>2789.658726635514</v>
      </c>
      <c r="N17">
        <f>EDLOCAL!N17/ADM!N17</f>
        <v>2969.225516972298</v>
      </c>
      <c r="O17">
        <f>EDLOCAL!O17/ADM!O17</f>
        <v>3068.951662826421</v>
      </c>
      <c r="P17">
        <f>EDLOCAL!P17/ADM!P17</f>
        <v>3146.349420731707</v>
      </c>
      <c r="Q17">
        <f>EDLOCAL!Q17/ADM!Q17</f>
        <v>3203.0233918128656</v>
      </c>
      <c r="R17">
        <f>EDLOCAL!R17/ADM!R17</f>
        <v>3467.4326851159312</v>
      </c>
      <c r="S17">
        <f>EDLOCAL!S17/ADM!S17</f>
        <v>3329.310105800803</v>
      </c>
      <c r="T17">
        <f>EDLOCAL!T17/ADM!T17</f>
        <v>3692.2883569096844</v>
      </c>
      <c r="U17">
        <f>EDLOCAL!U17/ADM!U17</f>
        <v>3861.7327055414703</v>
      </c>
      <c r="V17">
        <f>EDLOCAL!V17/ADM!V17</f>
        <v>4182.7573421439065</v>
      </c>
      <c r="W17">
        <f>EDLOCAL!W17/ADM!W17</f>
        <v>4271.6680578661835</v>
      </c>
      <c r="X17">
        <f>EDLOCAL!X17/ADM!X17</f>
        <v>4915.3053860160235</v>
      </c>
    </row>
    <row r="18" spans="1:24" ht="12">
      <c r="A18">
        <v>9</v>
      </c>
      <c r="B18" t="s">
        <v>112</v>
      </c>
      <c r="C18">
        <f>EDLOCAL!C18/ADM!C18</f>
        <v>775.6595022624434</v>
      </c>
      <c r="D18">
        <f>EDLOCAL!D18/ADM!D18</f>
        <v>948.5189718482252</v>
      </c>
      <c r="E18">
        <f>EDLOCAL!E18/ADM!E18</f>
        <v>1152.2685003274394</v>
      </c>
      <c r="F18">
        <f>EDLOCAL!F18/ADM!F18</f>
        <v>1226.4456824512536</v>
      </c>
      <c r="G18">
        <f>EDLOCAL!G18/ADM!G18</f>
        <v>1312.3106227106227</v>
      </c>
      <c r="H18">
        <f>EDLOCAL!H18/ADM!H18</f>
        <v>1430.9029793735676</v>
      </c>
      <c r="I18">
        <f>EDLOCAL!I18/ADM!I18</f>
        <v>1497.2962382445141</v>
      </c>
      <c r="J18">
        <f>EDLOCAL!J18/ADM!J18</f>
        <v>1819.5960207612457</v>
      </c>
      <c r="K18">
        <f>EDLOCAL!K18/ADM!K18</f>
        <v>1986.9748427672955</v>
      </c>
      <c r="L18">
        <f>EDLOCAL!L18/ADM!L18</f>
        <v>1828.163653663178</v>
      </c>
      <c r="M18">
        <f>EDLOCAL!M18/ADM!M18</f>
        <v>2118.0714811229427</v>
      </c>
      <c r="N18">
        <f>EDLOCAL!N18/ADM!N18</f>
        <v>2306.881496881497</v>
      </c>
      <c r="O18">
        <f>EDLOCAL!O18/ADM!O18</f>
        <v>2624.770360824742</v>
      </c>
      <c r="P18">
        <f>EDLOCAL!P18/ADM!P18</f>
        <v>2684.6096246089674</v>
      </c>
      <c r="Q18">
        <f>EDLOCAL!Q18/ADM!Q18</f>
        <v>2847.9595015576324</v>
      </c>
      <c r="R18">
        <f>EDLOCAL!R18/ADM!R18</f>
        <v>2911.435550935551</v>
      </c>
      <c r="S18">
        <f>EDLOCAL!S18/ADM!S18</f>
        <v>3066.3430656934306</v>
      </c>
      <c r="T18">
        <f>EDLOCAL!T18/ADM!T18</f>
        <v>3420.4329461457232</v>
      </c>
      <c r="U18">
        <f>EDLOCAL!U18/ADM!U18</f>
        <v>3443.0455991516437</v>
      </c>
      <c r="V18">
        <f>EDLOCAL!V18/ADM!V18</f>
        <v>3636.5512166488797</v>
      </c>
      <c r="W18">
        <f>EDLOCAL!W18/ADM!W18</f>
        <v>3901.5366198704105</v>
      </c>
      <c r="X18">
        <f>EDLOCAL!X18/ADM!X18</f>
        <v>4032.661271186441</v>
      </c>
    </row>
    <row r="19" spans="1:24" ht="12">
      <c r="A19">
        <v>10</v>
      </c>
      <c r="B19" t="s">
        <v>113</v>
      </c>
      <c r="C19">
        <f>EDLOCAL!C19/ADM!C19</f>
        <v>639.746591922538</v>
      </c>
      <c r="D19">
        <f>EDLOCAL!D19/ADM!D19</f>
        <v>702.4298084492259</v>
      </c>
      <c r="E19">
        <f>EDLOCAL!E19/ADM!E19</f>
        <v>964.0558409951325</v>
      </c>
      <c r="F19">
        <f>EDLOCAL!F19/ADM!F19</f>
        <v>1020.4118993135012</v>
      </c>
      <c r="G19">
        <f>EDLOCAL!G19/ADM!G19</f>
        <v>994.2386518075564</v>
      </c>
      <c r="H19">
        <f>EDLOCAL!H19/ADM!H19</f>
        <v>1072.5163425734381</v>
      </c>
      <c r="I19">
        <f>EDLOCAL!I19/ADM!I19</f>
        <v>1127.9637320044296</v>
      </c>
      <c r="J19">
        <f>EDLOCAL!J19/ADM!J19</f>
        <v>1143.9079391891892</v>
      </c>
      <c r="K19">
        <f>EDLOCAL!K19/ADM!K19</f>
        <v>1376.504898480761</v>
      </c>
      <c r="L19">
        <f>EDLOCAL!L19/ADM!L19</f>
        <v>1247.855028509038</v>
      </c>
      <c r="M19">
        <f>EDLOCAL!M19/ADM!M19</f>
        <v>1473.3572846555705</v>
      </c>
      <c r="N19">
        <f>EDLOCAL!N19/ADM!N19</f>
        <v>1457.196508127634</v>
      </c>
      <c r="O19">
        <f>EDLOCAL!O19/ADM!O19</f>
        <v>1425.4546137236084</v>
      </c>
      <c r="P19">
        <f>EDLOCAL!P19/ADM!P19</f>
        <v>1403.4331468197036</v>
      </c>
      <c r="Q19">
        <f>EDLOCAL!Q19/ADM!Q19</f>
        <v>1515.357799274486</v>
      </c>
      <c r="R19">
        <f>EDLOCAL!R19/ADM!R19</f>
        <v>1446.2165909927598</v>
      </c>
      <c r="S19">
        <f>EDLOCAL!S19/ADM!S19</f>
        <v>1507.3579358301818</v>
      </c>
      <c r="T19">
        <f>EDLOCAL!T19/ADM!T19</f>
        <v>1563.9178738030935</v>
      </c>
      <c r="U19">
        <f>EDLOCAL!U19/ADM!U19</f>
        <v>1750.7019825735572</v>
      </c>
      <c r="V19">
        <f>EDLOCAL!V19/ADM!V19</f>
        <v>1825.501005413766</v>
      </c>
      <c r="W19">
        <f>EDLOCAL!W19/ADM!W19</f>
        <v>1651.9046231485124</v>
      </c>
      <c r="X19">
        <f>EDLOCAL!X19/ADM!X19</f>
        <v>2068.954428005284</v>
      </c>
    </row>
    <row r="20" spans="1:24" ht="12">
      <c r="A20">
        <v>11</v>
      </c>
      <c r="B20" t="s">
        <v>114</v>
      </c>
      <c r="C20" t="s">
        <v>105</v>
      </c>
      <c r="D20" t="s">
        <v>105</v>
      </c>
      <c r="E20" t="s">
        <v>105</v>
      </c>
      <c r="F20" t="s">
        <v>105</v>
      </c>
      <c r="G20" t="s">
        <v>105</v>
      </c>
      <c r="H20" t="s">
        <v>105</v>
      </c>
      <c r="I20" t="s">
        <v>105</v>
      </c>
      <c r="J20" t="s">
        <v>105</v>
      </c>
      <c r="K20" t="s">
        <v>105</v>
      </c>
      <c r="L20" t="s">
        <v>105</v>
      </c>
      <c r="M20" t="s">
        <v>105</v>
      </c>
      <c r="N20" t="s">
        <v>105</v>
      </c>
      <c r="O20" t="s">
        <v>105</v>
      </c>
      <c r="P20" t="s">
        <v>105</v>
      </c>
      <c r="Q20" t="s">
        <v>105</v>
      </c>
      <c r="R20" t="s">
        <v>105</v>
      </c>
      <c r="S20" t="s">
        <v>105</v>
      </c>
      <c r="T20" t="s">
        <v>105</v>
      </c>
      <c r="U20" t="s">
        <v>105</v>
      </c>
      <c r="V20" t="s">
        <v>105</v>
      </c>
      <c r="W20" t="s">
        <v>105</v>
      </c>
      <c r="X20" t="s">
        <v>105</v>
      </c>
    </row>
    <row r="21" spans="1:24" ht="12">
      <c r="A21">
        <v>12</v>
      </c>
      <c r="B21" t="s">
        <v>115</v>
      </c>
      <c r="C21">
        <f>EDLOCAL!C21/ADM!C21</f>
        <v>1676.1768189509307</v>
      </c>
      <c r="D21">
        <f>EDLOCAL!D21/ADM!D21</f>
        <v>2081.356134969325</v>
      </c>
      <c r="E21">
        <f>EDLOCAL!E21/ADM!E21</f>
        <v>2355.3246200607905</v>
      </c>
      <c r="F21">
        <f>EDLOCAL!F21/ADM!F21</f>
        <v>2773.3810775295665</v>
      </c>
      <c r="G21">
        <f>EDLOCAL!G21/ADM!G21</f>
        <v>2835.622922437673</v>
      </c>
      <c r="H21">
        <f>EDLOCAL!H21/ADM!H21</f>
        <v>3018.6204379562046</v>
      </c>
      <c r="I21">
        <f>EDLOCAL!I21/ADM!I21</f>
        <v>3203.5754964406146</v>
      </c>
      <c r="J21">
        <f>EDLOCAL!J21/ADM!J21</f>
        <v>3478.9241140215718</v>
      </c>
      <c r="K21">
        <f>EDLOCAL!K21/ADM!K21</f>
        <v>4144.931781045751</v>
      </c>
      <c r="L21">
        <f>EDLOCAL!L21/ADM!L21</f>
        <v>4758.760086767896</v>
      </c>
      <c r="M21">
        <f>EDLOCAL!M21/ADM!M21</f>
        <v>5418.809516695958</v>
      </c>
      <c r="N21">
        <f>EDLOCAL!N21/ADM!N21</f>
        <v>5557.898440979955</v>
      </c>
      <c r="O21">
        <f>EDLOCAL!O21/ADM!O21</f>
        <v>5703.56176800345</v>
      </c>
      <c r="P21">
        <f>EDLOCAL!P21/ADM!P21</f>
        <v>5712.086803243705</v>
      </c>
      <c r="Q21">
        <f>EDLOCAL!Q21/ADM!Q21</f>
        <v>5601.239345673698</v>
      </c>
      <c r="R21">
        <f>EDLOCAL!R21/ADM!R21</f>
        <v>5735.836993243243</v>
      </c>
      <c r="S21">
        <f>EDLOCAL!S21/ADM!S21</f>
        <v>5978.170454545455</v>
      </c>
      <c r="T21">
        <f>EDLOCAL!T21/ADM!T21</f>
        <v>6044.833603896104</v>
      </c>
      <c r="U21">
        <f>EDLOCAL!U21/ADM!U21</f>
        <v>6210.700796812749</v>
      </c>
      <c r="V21">
        <f>EDLOCAL!V21/ADM!V21</f>
        <v>6600.679940921623</v>
      </c>
      <c r="W21">
        <f>EDLOCAL!W21/ADM!W21</f>
        <v>7335.374958645136</v>
      </c>
      <c r="X21">
        <f>EDLOCAL!X21/ADM!X21</f>
        <v>7530.366057838661</v>
      </c>
    </row>
    <row r="22" spans="1:24" ht="12">
      <c r="A22">
        <v>13</v>
      </c>
      <c r="B22" t="s">
        <v>116</v>
      </c>
      <c r="C22">
        <f>EDLOCAL!C22/ADM!C22</f>
        <v>2694.819039451115</v>
      </c>
      <c r="D22">
        <f>EDLOCAL!D22/ADM!D22</f>
        <v>3043.9882352941177</v>
      </c>
      <c r="E22">
        <f>EDLOCAL!E22/ADM!E22</f>
        <v>3397.6840607210625</v>
      </c>
      <c r="F22">
        <f>EDLOCAL!F22/ADM!F22</f>
        <v>3690.666340508806</v>
      </c>
      <c r="G22">
        <f>EDLOCAL!G22/ADM!G22</f>
        <v>3934.9603097773474</v>
      </c>
      <c r="H22">
        <f>EDLOCAL!H22/ADM!H22</f>
        <v>4131.589934762349</v>
      </c>
      <c r="I22">
        <f>EDLOCAL!I22/ADM!I22</f>
        <v>4396.481046931408</v>
      </c>
      <c r="J22">
        <f>EDLOCAL!J22/ADM!J22</f>
        <v>4991.646437994723</v>
      </c>
      <c r="K22">
        <f>EDLOCAL!K22/ADM!K22</f>
        <v>5493.649913344887</v>
      </c>
      <c r="L22">
        <f>EDLOCAL!L22/ADM!L22</f>
        <v>5772.767946577629</v>
      </c>
      <c r="M22">
        <f>EDLOCAL!M22/ADM!M22</f>
        <v>6770.084467213114</v>
      </c>
      <c r="N22">
        <f>EDLOCAL!N22/ADM!N22</f>
        <v>7250.506860371267</v>
      </c>
      <c r="O22">
        <f>EDLOCAL!O22/ADM!O22</f>
        <v>7788.912520325203</v>
      </c>
      <c r="P22">
        <f>EDLOCAL!P22/ADM!P22</f>
        <v>7670.943440691281</v>
      </c>
      <c r="Q22">
        <f>EDLOCAL!Q22/ADM!Q22</f>
        <v>7397.127501853224</v>
      </c>
      <c r="R22">
        <f>EDLOCAL!R22/ADM!R22</f>
        <v>8153.830860534124</v>
      </c>
      <c r="S22">
        <f>EDLOCAL!S22/ADM!S22</f>
        <v>8027.525920873124</v>
      </c>
      <c r="T22">
        <f>EDLOCAL!T22/ADM!T22</f>
        <v>8358.179399727149</v>
      </c>
      <c r="U22">
        <f>EDLOCAL!U22/ADM!U22</f>
        <v>9131.738769868694</v>
      </c>
      <c r="V22">
        <f>EDLOCAL!V22/ADM!V22</f>
        <v>8554.398734746306</v>
      </c>
      <c r="W22">
        <f>EDLOCAL!W22/ADM!W22</f>
        <v>8798.210887049085</v>
      </c>
      <c r="X22">
        <f>EDLOCAL!X22/ADM!X22</f>
        <v>9981.83455128205</v>
      </c>
    </row>
    <row r="23" spans="1:24" ht="12">
      <c r="A23">
        <v>14</v>
      </c>
      <c r="B23" t="s">
        <v>117</v>
      </c>
      <c r="C23">
        <f>EDLOCAL!C23/ADM!C23</f>
        <v>613.7505494505494</v>
      </c>
      <c r="D23">
        <f>EDLOCAL!D23/ADM!D23</f>
        <v>682.5347144456887</v>
      </c>
      <c r="E23">
        <f>EDLOCAL!E23/ADM!E23</f>
        <v>790.5368898978434</v>
      </c>
      <c r="F23">
        <f>EDLOCAL!F23/ADM!F23</f>
        <v>739.1170603674541</v>
      </c>
      <c r="G23">
        <f>EDLOCAL!G23/ADM!G23</f>
        <v>737.6115485564304</v>
      </c>
      <c r="H23">
        <f>EDLOCAL!H23/ADM!H23</f>
        <v>919.2773536895675</v>
      </c>
      <c r="I23">
        <f>EDLOCAL!I23/ADM!I23</f>
        <v>916.530959752322</v>
      </c>
      <c r="J23">
        <f>EDLOCAL!J23/ADM!J23</f>
        <v>1070.5200856989823</v>
      </c>
      <c r="K23">
        <f>EDLOCAL!K23/ADM!K23</f>
        <v>1120.659188034188</v>
      </c>
      <c r="L23">
        <f>EDLOCAL!L23/ADM!L23</f>
        <v>1263.1725053078555</v>
      </c>
      <c r="M23">
        <f>EDLOCAL!M23/ADM!M23</f>
        <v>1419.2776530069186</v>
      </c>
      <c r="N23">
        <f>EDLOCAL!N23/ADM!N23</f>
        <v>1306.2987082884822</v>
      </c>
      <c r="O23">
        <f>EDLOCAL!O23/ADM!O23</f>
        <v>1356.223756670224</v>
      </c>
      <c r="P23">
        <f>EDLOCAL!P23/ADM!P23</f>
        <v>1424.3013787553648</v>
      </c>
      <c r="Q23">
        <f>EDLOCAL!Q23/ADM!Q23</f>
        <v>1683.4173669467787</v>
      </c>
      <c r="R23">
        <f>EDLOCAL!R23/ADM!R23</f>
        <v>1622.3323782234957</v>
      </c>
      <c r="S23">
        <f>EDLOCAL!S23/ADM!S23</f>
        <v>1597.0491984521834</v>
      </c>
      <c r="T23">
        <f>EDLOCAL!T23/ADM!T23</f>
        <v>1699.768715083799</v>
      </c>
      <c r="U23">
        <f>EDLOCAL!U23/ADM!U23</f>
        <v>1759.9003558718862</v>
      </c>
      <c r="V23">
        <f>EDLOCAL!V23/ADM!V23</f>
        <v>1748.4169732034104</v>
      </c>
      <c r="W23">
        <f>EDLOCAL!W23/ADM!W23</f>
        <v>2317.7536866666665</v>
      </c>
      <c r="X23">
        <f>EDLOCAL!X23/ADM!X23</f>
        <v>2297.409432773109</v>
      </c>
    </row>
    <row r="24" spans="1:24" ht="12">
      <c r="A24">
        <v>15</v>
      </c>
      <c r="B24" t="s">
        <v>118</v>
      </c>
      <c r="C24">
        <f>EDLOCAL!C24/ADM!C24</f>
        <v>1437.5951957295374</v>
      </c>
      <c r="D24">
        <f>EDLOCAL!D24/ADM!D24</f>
        <v>1715.6589147286822</v>
      </c>
      <c r="E24">
        <f>EDLOCAL!E24/ADM!E24</f>
        <v>1770.9616840113529</v>
      </c>
      <c r="F24">
        <f>EDLOCAL!F24/ADM!F24</f>
        <v>1872.7002386634845</v>
      </c>
      <c r="G24">
        <f>EDLOCAL!G24/ADM!G24</f>
        <v>2015.550284629981</v>
      </c>
      <c r="H24">
        <f>EDLOCAL!H24/ADM!H24</f>
        <v>2105.0938061041293</v>
      </c>
      <c r="I24">
        <f>EDLOCAL!I24/ADM!I24</f>
        <v>2051.6182553956833</v>
      </c>
      <c r="J24">
        <f>EDLOCAL!J24/ADM!J24</f>
        <v>2443.9270833333335</v>
      </c>
      <c r="K24">
        <f>EDLOCAL!K24/ADM!K24</f>
        <v>2686.368636363636</v>
      </c>
      <c r="L24">
        <f>EDLOCAL!L24/ADM!L24</f>
        <v>2887.8704545454543</v>
      </c>
      <c r="M24">
        <f>EDLOCAL!M24/ADM!M24</f>
        <v>3289.692875283447</v>
      </c>
      <c r="N24">
        <f>EDLOCAL!N24/ADM!N24</f>
        <v>3651.8809746954075</v>
      </c>
      <c r="O24">
        <f>EDLOCAL!O24/ADM!O24</f>
        <v>3746.729252564729</v>
      </c>
      <c r="P24">
        <f>EDLOCAL!P24/ADM!P24</f>
        <v>4210.983341499265</v>
      </c>
      <c r="Q24">
        <f>EDLOCAL!Q24/ADM!Q24</f>
        <v>3745.416179337232</v>
      </c>
      <c r="R24">
        <f>EDLOCAL!R24/ADM!R24</f>
        <v>3757.5795668549904</v>
      </c>
      <c r="S24">
        <f>EDLOCAL!S24/ADM!S24</f>
        <v>3954.642529789184</v>
      </c>
      <c r="T24">
        <f>EDLOCAL!T24/ADM!T24</f>
        <v>4111.76370510397</v>
      </c>
      <c r="U24">
        <f>EDLOCAL!U24/ADM!U24</f>
        <v>3986.8908922792416</v>
      </c>
      <c r="V24">
        <f>EDLOCAL!V24/ADM!V24</f>
        <v>4234.387579737336</v>
      </c>
      <c r="W24">
        <f>EDLOCAL!W24/ADM!W24</f>
        <v>4655.382580645161</v>
      </c>
      <c r="X24">
        <f>EDLOCAL!X24/ADM!X24</f>
        <v>5171.158766868311</v>
      </c>
    </row>
    <row r="25" spans="1:24" ht="12">
      <c r="A25">
        <v>16</v>
      </c>
      <c r="B25" t="s">
        <v>119</v>
      </c>
      <c r="C25">
        <f>EDLOCAL!C25/ADM!C25</f>
        <v>819.4458968772694</v>
      </c>
      <c r="D25">
        <f>EDLOCAL!D25/ADM!D25</f>
        <v>1002.4040258806614</v>
      </c>
      <c r="E25">
        <f>EDLOCAL!E25/ADM!E25</f>
        <v>1178.6894736842105</v>
      </c>
      <c r="F25">
        <f>EDLOCAL!F25/ADM!F25</f>
        <v>1279.644310474755</v>
      </c>
      <c r="G25">
        <f>EDLOCAL!G25/ADM!G25</f>
        <v>1196.8961136023916</v>
      </c>
      <c r="H25">
        <f>EDLOCAL!H25/ADM!H25</f>
        <v>1399.8326817826428</v>
      </c>
      <c r="I25">
        <f>EDLOCAL!I25/ADM!I25</f>
        <v>1265.3298722044728</v>
      </c>
      <c r="J25">
        <f>EDLOCAL!J25/ADM!J25</f>
        <v>1362.6459369817578</v>
      </c>
      <c r="K25">
        <f>EDLOCAL!K25/ADM!K25</f>
        <v>1487.8600160901046</v>
      </c>
      <c r="L25">
        <f>EDLOCAL!L25/ADM!L25</f>
        <v>1565.9353551476456</v>
      </c>
      <c r="M25">
        <f>EDLOCAL!M25/ADM!M25</f>
        <v>1461.4920235096558</v>
      </c>
      <c r="N25">
        <f>EDLOCAL!N25/ADM!N25</f>
        <v>1569.3338954468802</v>
      </c>
      <c r="O25">
        <f>EDLOCAL!O25/ADM!O25</f>
        <v>1710.4273083623693</v>
      </c>
      <c r="P25">
        <f>EDLOCAL!P25/ADM!P25</f>
        <v>1708.320639585134</v>
      </c>
      <c r="Q25">
        <f>EDLOCAL!Q25/ADM!Q25</f>
        <v>1594.2085786375105</v>
      </c>
      <c r="R25">
        <f>EDLOCAL!R25/ADM!R25</f>
        <v>1543.8352649006622</v>
      </c>
      <c r="S25">
        <f>EDLOCAL!S25/ADM!S25</f>
        <v>1587.3407407407408</v>
      </c>
      <c r="T25">
        <f>EDLOCAL!T25/ADM!T25</f>
        <v>1547.444533762058</v>
      </c>
      <c r="U25">
        <f>EDLOCAL!U25/ADM!U25</f>
        <v>1817.2606973058637</v>
      </c>
      <c r="V25">
        <f>EDLOCAL!V25/ADM!V25</f>
        <v>1765.095352112676</v>
      </c>
      <c r="W25">
        <f>EDLOCAL!W25/ADM!W25</f>
        <v>1604.1780292532717</v>
      </c>
      <c r="X25">
        <f>EDLOCAL!X25/ADM!X25</f>
        <v>2189.5461893764436</v>
      </c>
    </row>
    <row r="26" spans="1:24" ht="12">
      <c r="A26">
        <v>17</v>
      </c>
      <c r="B26" t="s">
        <v>120</v>
      </c>
      <c r="C26">
        <f>EDLOCAL!C26/ADM!C26</f>
        <v>560.1804872146487</v>
      </c>
      <c r="D26">
        <f>EDLOCAL!D26/ADM!D26</f>
        <v>642.548205192947</v>
      </c>
      <c r="E26">
        <f>EDLOCAL!E26/ADM!E26</f>
        <v>709.9842411328627</v>
      </c>
      <c r="F26">
        <f>EDLOCAL!F26/ADM!F26</f>
        <v>939.8297702015445</v>
      </c>
      <c r="G26">
        <f>EDLOCAL!G26/ADM!G26</f>
        <v>1077.0592924272992</v>
      </c>
      <c r="H26">
        <f>EDLOCAL!H26/ADM!H26</f>
        <v>1279.3868216280925</v>
      </c>
      <c r="I26">
        <f>EDLOCAL!I26/ADM!I26</f>
        <v>1378.4939710812027</v>
      </c>
      <c r="J26">
        <f>EDLOCAL!J26/ADM!J26</f>
        <v>1518.9622948395681</v>
      </c>
      <c r="K26">
        <f>EDLOCAL!K26/ADM!K26</f>
        <v>1613.1033777864304</v>
      </c>
      <c r="L26">
        <f>EDLOCAL!L26/ADM!L26</f>
        <v>1802.7069357727119</v>
      </c>
      <c r="M26">
        <f>EDLOCAL!M26/ADM!M26</f>
        <v>2019.312490842491</v>
      </c>
      <c r="N26">
        <f>EDLOCAL!N26/ADM!N26</f>
        <v>1955.2995503934058</v>
      </c>
      <c r="O26">
        <f>EDLOCAL!O26/ADM!O26</f>
        <v>1800.347366981261</v>
      </c>
      <c r="P26">
        <f>EDLOCAL!P26/ADM!P26</f>
        <v>1734.3097475591521</v>
      </c>
      <c r="Q26">
        <f>EDLOCAL!Q26/ADM!Q26</f>
        <v>1802.0078369905957</v>
      </c>
      <c r="R26">
        <f>EDLOCAL!R26/ADM!R26</f>
        <v>1698.6500771604938</v>
      </c>
      <c r="S26">
        <f>EDLOCAL!S26/ADM!S26</f>
        <v>1999.0128368073208</v>
      </c>
      <c r="T26">
        <f>EDLOCAL!T26/ADM!T26</f>
        <v>1879.192599383282</v>
      </c>
      <c r="U26">
        <f>EDLOCAL!U26/ADM!U26</f>
        <v>1988.1578274760384</v>
      </c>
      <c r="V26">
        <f>EDLOCAL!V26/ADM!V26</f>
        <v>1842.3741864593012</v>
      </c>
      <c r="W26">
        <f>EDLOCAL!W26/ADM!W26</f>
        <v>1955.2301768597838</v>
      </c>
      <c r="X26">
        <f>EDLOCAL!X26/ADM!X26</f>
        <v>2263.948724373576</v>
      </c>
    </row>
    <row r="27" spans="1:24" ht="12">
      <c r="A27">
        <v>18</v>
      </c>
      <c r="B27" t="s">
        <v>121</v>
      </c>
      <c r="C27">
        <f>EDLOCAL!C27/ADM!C27</f>
        <v>1169.1413892314015</v>
      </c>
      <c r="D27">
        <f>EDLOCAL!D27/ADM!D27</f>
        <v>1285.9591920857379</v>
      </c>
      <c r="E27">
        <f>EDLOCAL!E27/ADM!E27</f>
        <v>1563.1754312158182</v>
      </c>
      <c r="F27">
        <f>EDLOCAL!F27/ADM!F27</f>
        <v>1827.6536981616075</v>
      </c>
      <c r="G27">
        <f>EDLOCAL!G27/ADM!G27</f>
        <v>1851.9601015596663</v>
      </c>
      <c r="H27">
        <f>EDLOCAL!H27/ADM!H27</f>
        <v>1950.7397358086398</v>
      </c>
      <c r="I27">
        <f>EDLOCAL!I27/ADM!I27</f>
        <v>2109.43544935806</v>
      </c>
      <c r="J27">
        <f>EDLOCAL!J27/ADM!J27</f>
        <v>2293.8550121401317</v>
      </c>
      <c r="K27">
        <f>EDLOCAL!K27/ADM!K27</f>
        <v>2508.2893296853626</v>
      </c>
      <c r="L27">
        <f>EDLOCAL!L27/ADM!L27</f>
        <v>2747.971543354536</v>
      </c>
      <c r="M27">
        <f>EDLOCAL!M27/ADM!M27</f>
        <v>3299.3092723081986</v>
      </c>
      <c r="N27">
        <f>EDLOCAL!N27/ADM!N27</f>
        <v>3215.950079491256</v>
      </c>
      <c r="O27">
        <f>EDLOCAL!O27/ADM!O27</f>
        <v>3201.4870414381476</v>
      </c>
      <c r="P27">
        <f>EDLOCAL!P27/ADM!P27</f>
        <v>3179.849759036145</v>
      </c>
      <c r="Q27">
        <f>EDLOCAL!Q27/ADM!Q27</f>
        <v>3461.6569279722303</v>
      </c>
      <c r="R27">
        <f>EDLOCAL!R27/ADM!R27</f>
        <v>3359.3532253481103</v>
      </c>
      <c r="S27">
        <f>EDLOCAL!S27/ADM!S27</f>
        <v>3630.444475840633</v>
      </c>
      <c r="T27">
        <f>EDLOCAL!T27/ADM!T27</f>
        <v>3780.8481866741636</v>
      </c>
      <c r="U27">
        <f>EDLOCAL!U27/ADM!U27</f>
        <v>4069.291142777312</v>
      </c>
      <c r="V27">
        <f>EDLOCAL!V27/ADM!V27</f>
        <v>4266.400529857022</v>
      </c>
      <c r="W27">
        <f>EDLOCAL!W27/ADM!W27</f>
        <v>4382.337878116343</v>
      </c>
      <c r="X27">
        <f>EDLOCAL!X27/ADM!X27</f>
        <v>4855.4142929158925</v>
      </c>
    </row>
    <row r="28" spans="1:24" ht="12">
      <c r="A28">
        <v>19</v>
      </c>
      <c r="B28" t="s">
        <v>122</v>
      </c>
      <c r="C28">
        <f>EDLOCAL!C28/ADM!C28</f>
        <v>762.9656364815215</v>
      </c>
      <c r="D28">
        <f>EDLOCAL!D28/ADM!D28</f>
        <v>889.9760348583878</v>
      </c>
      <c r="E28">
        <f>EDLOCAL!E28/ADM!E28</f>
        <v>995.6927095162389</v>
      </c>
      <c r="F28">
        <f>EDLOCAL!F28/ADM!F28</f>
        <v>1085.5891904430528</v>
      </c>
      <c r="G28">
        <f>EDLOCAL!G28/ADM!G28</f>
        <v>1179.34724857685</v>
      </c>
      <c r="H28">
        <f>EDLOCAL!H28/ADM!H28</f>
        <v>1336.7690626517726</v>
      </c>
      <c r="I28">
        <f>EDLOCAL!I28/ADM!I28</f>
        <v>1400.8649382716048</v>
      </c>
      <c r="J28">
        <f>EDLOCAL!J28/ADM!J28</f>
        <v>1572.823397355949</v>
      </c>
      <c r="K28">
        <f>EDLOCAL!K28/ADM!K28</f>
        <v>1808.6803423105964</v>
      </c>
      <c r="L28">
        <f>EDLOCAL!L28/ADM!L28</f>
        <v>1949.2074603985693</v>
      </c>
      <c r="M28">
        <f>EDLOCAL!M28/ADM!M28</f>
        <v>2219.843530591775</v>
      </c>
      <c r="N28">
        <f>EDLOCAL!N28/ADM!N28</f>
        <v>2135.1864533866533</v>
      </c>
      <c r="O28">
        <f>EDLOCAL!O28/ADM!O28</f>
        <v>2164.8512133789063</v>
      </c>
      <c r="P28">
        <f>EDLOCAL!P28/ADM!P28</f>
        <v>2236.9923963698798</v>
      </c>
      <c r="Q28">
        <f>EDLOCAL!Q28/ADM!Q28</f>
        <v>2258.7940744368266</v>
      </c>
      <c r="R28">
        <f>EDLOCAL!R28/ADM!R28</f>
        <v>1915.0175178879842</v>
      </c>
      <c r="S28">
        <f>EDLOCAL!S28/ADM!S28</f>
        <v>2017.5449101796407</v>
      </c>
      <c r="T28">
        <f>EDLOCAL!T28/ADM!T28</f>
        <v>1910.0194485475135</v>
      </c>
      <c r="U28">
        <f>EDLOCAL!U28/ADM!U28</f>
        <v>2198.650634765625</v>
      </c>
      <c r="V28">
        <f>EDLOCAL!V28/ADM!V28</f>
        <v>1975.1322199899548</v>
      </c>
      <c r="W28">
        <f>EDLOCAL!W28/ADM!W28</f>
        <v>2225.2677567705673</v>
      </c>
      <c r="X28">
        <f>EDLOCAL!X28/ADM!X28</f>
        <v>2042.502841432225</v>
      </c>
    </row>
    <row r="29" spans="1:24" ht="12">
      <c r="A29">
        <v>20</v>
      </c>
      <c r="B29" t="s">
        <v>123</v>
      </c>
      <c r="C29">
        <f>EDLOCAL!C29/ADM!C29</f>
        <v>770.1192660550458</v>
      </c>
      <c r="D29">
        <f>EDLOCAL!D29/ADM!D29</f>
        <v>726.2639902676399</v>
      </c>
      <c r="E29">
        <f>EDLOCAL!E29/ADM!E29</f>
        <v>914.6585067319461</v>
      </c>
      <c r="F29">
        <f>EDLOCAL!F29/ADM!F29</f>
        <v>998.2043701799486</v>
      </c>
      <c r="G29">
        <f>EDLOCAL!G29/ADM!G29</f>
        <v>976.5764075067024</v>
      </c>
      <c r="H29">
        <f>EDLOCAL!H29/ADM!H29</f>
        <v>1065.7245989304813</v>
      </c>
      <c r="I29">
        <f>EDLOCAL!I29/ADM!I29</f>
        <v>1127.3814713896459</v>
      </c>
      <c r="J29">
        <f>EDLOCAL!J29/ADM!J29</f>
        <v>1271.3158620689655</v>
      </c>
      <c r="K29">
        <f>EDLOCAL!K29/ADM!K29</f>
        <v>1325.5083102493074</v>
      </c>
      <c r="L29">
        <f>EDLOCAL!L29/ADM!L29</f>
        <v>1460.280415430267</v>
      </c>
      <c r="M29">
        <f>EDLOCAL!M29/ADM!M29</f>
        <v>1580.6271052631578</v>
      </c>
      <c r="N29">
        <f>EDLOCAL!N29/ADM!N29</f>
        <v>1486.646449704142</v>
      </c>
      <c r="O29">
        <f>EDLOCAL!O29/ADM!O29</f>
        <v>1429.4744148148147</v>
      </c>
      <c r="P29">
        <f>EDLOCAL!P29/ADM!P29</f>
        <v>3196.6958858858857</v>
      </c>
      <c r="Q29">
        <f>EDLOCAL!Q29/ADM!Q29</f>
        <v>2633.3770833333333</v>
      </c>
      <c r="R29">
        <f>EDLOCAL!R29/ADM!R29</f>
        <v>2943.879417879418</v>
      </c>
      <c r="S29">
        <f>EDLOCAL!S29/ADM!S29</f>
        <v>3309.979381443299</v>
      </c>
      <c r="T29">
        <f>EDLOCAL!T29/ADM!T29</f>
        <v>2388.5760869565215</v>
      </c>
      <c r="U29">
        <f>EDLOCAL!U29/ADM!U29</f>
        <v>3862.243902439024</v>
      </c>
      <c r="V29">
        <f>EDLOCAL!V29/ADM!V29</f>
        <v>3228.508524229075</v>
      </c>
      <c r="W29">
        <f>EDLOCAL!W29/ADM!W29</f>
        <v>3973.9330501089325</v>
      </c>
      <c r="X29">
        <f>EDLOCAL!X29/ADM!X29</f>
        <v>4236.98814968815</v>
      </c>
    </row>
    <row r="30" spans="1:24" ht="12">
      <c r="A30">
        <v>21</v>
      </c>
      <c r="B30" t="s">
        <v>124</v>
      </c>
      <c r="C30">
        <f>EDLOCAL!C30/ADM!C30</f>
        <v>1106.515611654171</v>
      </c>
      <c r="D30">
        <f>EDLOCAL!D30/ADM!D30</f>
        <v>1224.4470495517683</v>
      </c>
      <c r="E30">
        <f>EDLOCAL!E30/ADM!E30</f>
        <v>1376.2237185929648</v>
      </c>
      <c r="F30">
        <f>EDLOCAL!F30/ADM!F30</f>
        <v>1433.5722295850749</v>
      </c>
      <c r="G30">
        <f>EDLOCAL!G30/ADM!G30</f>
        <v>1449.7801294564883</v>
      </c>
      <c r="H30">
        <f>EDLOCAL!H30/ADM!H30</f>
        <v>1468.3100703060381</v>
      </c>
      <c r="I30">
        <f>EDLOCAL!I30/ADM!I30</f>
        <v>1583.9163518052057</v>
      </c>
      <c r="J30">
        <f>EDLOCAL!J30/ADM!J30</f>
        <v>1666.6661739864865</v>
      </c>
      <c r="K30">
        <f>EDLOCAL!K30/ADM!K30</f>
        <v>1750.2268313278446</v>
      </c>
      <c r="L30">
        <f>EDLOCAL!L30/ADM!L30</f>
        <v>1744.6046112600536</v>
      </c>
      <c r="M30">
        <f>EDLOCAL!M30/ADM!M30</f>
        <v>2127.592725407623</v>
      </c>
      <c r="N30">
        <f>EDLOCAL!N30/ADM!N30</f>
        <v>2174.1071853052404</v>
      </c>
      <c r="O30">
        <f>EDLOCAL!O30/ADM!O30</f>
        <v>2206.7017781559075</v>
      </c>
      <c r="P30">
        <f>EDLOCAL!P30/ADM!P30</f>
        <v>2248.114952176249</v>
      </c>
      <c r="Q30">
        <f>EDLOCAL!Q30/ADM!Q30</f>
        <v>2396.234657430458</v>
      </c>
      <c r="R30">
        <f>EDLOCAL!R30/ADM!R30</f>
        <v>2303.509551405881</v>
      </c>
      <c r="S30">
        <f>EDLOCAL!S30/ADM!S30</f>
        <v>2343.676724597505</v>
      </c>
      <c r="T30">
        <f>EDLOCAL!T30/ADM!T30</f>
        <v>2468.442794101819</v>
      </c>
      <c r="U30">
        <f>EDLOCAL!U30/ADM!U30</f>
        <v>2494.396085939162</v>
      </c>
      <c r="V30">
        <f>EDLOCAL!V30/ADM!V30</f>
        <v>2457.7083742829313</v>
      </c>
      <c r="W30">
        <f>EDLOCAL!W30/ADM!W30</f>
        <v>2748.8344253933806</v>
      </c>
      <c r="X30">
        <f>EDLOCAL!X30/ADM!X30</f>
        <v>2841.4630427577063</v>
      </c>
    </row>
    <row r="31" spans="1:24" ht="12">
      <c r="A31">
        <v>22</v>
      </c>
      <c r="B31" t="s">
        <v>125</v>
      </c>
      <c r="C31">
        <f>EDLOCAL!C31/ADM!C31</f>
        <v>884.861334156887</v>
      </c>
      <c r="D31">
        <f>EDLOCAL!D31/ADM!D31</f>
        <v>1131.8186943620178</v>
      </c>
      <c r="E31">
        <f>EDLOCAL!E31/ADM!E31</f>
        <v>1249.3145553331426</v>
      </c>
      <c r="F31">
        <f>EDLOCAL!F31/ADM!F31</f>
        <v>1458.9667541557305</v>
      </c>
      <c r="G31">
        <f>EDLOCAL!G31/ADM!G31</f>
        <v>1532.6236894304336</v>
      </c>
      <c r="H31">
        <f>EDLOCAL!H31/ADM!H31</f>
        <v>1694.5877192982457</v>
      </c>
      <c r="I31">
        <f>EDLOCAL!I31/ADM!I31</f>
        <v>2026.1861088763744</v>
      </c>
      <c r="J31">
        <f>EDLOCAL!J31/ADM!J31</f>
        <v>2348.14099347717</v>
      </c>
      <c r="K31">
        <f>EDLOCAL!K31/ADM!K31</f>
        <v>2438.862920291559</v>
      </c>
      <c r="L31">
        <f>EDLOCAL!L31/ADM!L31</f>
        <v>2695.152557319224</v>
      </c>
      <c r="M31">
        <f>EDLOCAL!M31/ADM!M31</f>
        <v>3162.538168412054</v>
      </c>
      <c r="N31">
        <f>EDLOCAL!N31/ADM!N31</f>
        <v>3430.524395329441</v>
      </c>
      <c r="O31">
        <f>EDLOCAL!O31/ADM!O31</f>
        <v>3563.4370019841267</v>
      </c>
      <c r="P31">
        <f>EDLOCAL!P31/ADM!P31</f>
        <v>3257.8043460155213</v>
      </c>
      <c r="Q31">
        <f>EDLOCAL!Q31/ADM!Q31</f>
        <v>3286.057749627422</v>
      </c>
      <c r="R31">
        <f>EDLOCAL!R31/ADM!R31</f>
        <v>3323.536109064112</v>
      </c>
      <c r="S31">
        <f>EDLOCAL!S31/ADM!S31</f>
        <v>3339.3422724064926</v>
      </c>
      <c r="T31">
        <f>EDLOCAL!T31/ADM!T31</f>
        <v>3277.568464024494</v>
      </c>
      <c r="U31">
        <f>EDLOCAL!U31/ADM!U31</f>
        <v>3932.0675341788833</v>
      </c>
      <c r="V31">
        <f>EDLOCAL!V31/ADM!V31</f>
        <v>3452.389859971029</v>
      </c>
      <c r="W31">
        <f>EDLOCAL!W31/ADM!W31</f>
        <v>3783.9506236080174</v>
      </c>
      <c r="X31">
        <f>EDLOCAL!X31/ADM!X31</f>
        <v>3976.765435088267</v>
      </c>
    </row>
    <row r="32" spans="1:24" ht="12">
      <c r="A32">
        <v>23</v>
      </c>
      <c r="B32" t="s">
        <v>126</v>
      </c>
      <c r="C32">
        <f>EDLOCAL!C32/ADM!C32</f>
        <v>463.4114184814597</v>
      </c>
      <c r="D32">
        <f>EDLOCAL!D32/ADM!D32</f>
        <v>664.7250155183116</v>
      </c>
      <c r="E32">
        <f>EDLOCAL!E32/ADM!E32</f>
        <v>738.3429158110883</v>
      </c>
      <c r="F32">
        <f>EDLOCAL!F32/ADM!F32</f>
        <v>796.3793328973185</v>
      </c>
      <c r="G32">
        <f>EDLOCAL!G32/ADM!G32</f>
        <v>776.1280323450135</v>
      </c>
      <c r="H32">
        <f>EDLOCAL!H32/ADM!H32</f>
        <v>820.6987048398091</v>
      </c>
      <c r="I32">
        <f>EDLOCAL!I32/ADM!I32</f>
        <v>736.4992967651195</v>
      </c>
      <c r="J32">
        <f>EDLOCAL!J32/ADM!J32</f>
        <v>868.5481111903065</v>
      </c>
      <c r="K32">
        <f>EDLOCAL!K32/ADM!K32</f>
        <v>1048.0050578034682</v>
      </c>
      <c r="L32">
        <f>EDLOCAL!L32/ADM!L32</f>
        <v>1019.0883652430044</v>
      </c>
      <c r="M32">
        <f>EDLOCAL!M32/ADM!M32</f>
        <v>1211.0657490494295</v>
      </c>
      <c r="N32">
        <f>EDLOCAL!N32/ADM!N32</f>
        <v>1475.4816204051012</v>
      </c>
      <c r="O32">
        <f>EDLOCAL!O32/ADM!O32</f>
        <v>1427.660252600297</v>
      </c>
      <c r="P32">
        <f>EDLOCAL!P32/ADM!P32</f>
        <v>1394.9267674586033</v>
      </c>
      <c r="Q32">
        <f>EDLOCAL!Q32/ADM!Q32</f>
        <v>1503.0116194625998</v>
      </c>
      <c r="R32">
        <f>EDLOCAL!R32/ADM!R32</f>
        <v>1518.5467914438502</v>
      </c>
      <c r="S32">
        <f>EDLOCAL!S32/ADM!S32</f>
        <v>1746.8907138344914</v>
      </c>
      <c r="T32">
        <f>EDLOCAL!T32/ADM!T32</f>
        <v>2057.6503105590064</v>
      </c>
      <c r="U32">
        <f>EDLOCAL!U32/ADM!U32</f>
        <v>2011.966883500887</v>
      </c>
      <c r="V32">
        <f>EDLOCAL!V32/ADM!V32</f>
        <v>2326.4656288429287</v>
      </c>
      <c r="W32">
        <f>EDLOCAL!W32/ADM!W32</f>
        <v>2987.0066151385927</v>
      </c>
      <c r="X32">
        <f>EDLOCAL!X32/ADM!X32</f>
        <v>2864.9089514943653</v>
      </c>
    </row>
    <row r="33" spans="1:24" ht="12">
      <c r="A33">
        <v>24</v>
      </c>
      <c r="B33" t="s">
        <v>127</v>
      </c>
      <c r="C33">
        <f>EDLOCAL!C33/ADM!C33</f>
        <v>756.9567813477396</v>
      </c>
      <c r="D33">
        <f>EDLOCAL!D33/ADM!D33</f>
        <v>842.8465049928674</v>
      </c>
      <c r="E33">
        <f>EDLOCAL!E33/ADM!E33</f>
        <v>953.515854374633</v>
      </c>
      <c r="F33">
        <f>EDLOCAL!F33/ADM!F33</f>
        <v>1058.8851190476191</v>
      </c>
      <c r="G33">
        <f>EDLOCAL!G33/ADM!G33</f>
        <v>1253.5431985294117</v>
      </c>
      <c r="H33">
        <f>EDLOCAL!H33/ADM!H33</f>
        <v>1393.0172251800814</v>
      </c>
      <c r="I33">
        <f>EDLOCAL!I33/ADM!I33</f>
        <v>1514.2255958210903</v>
      </c>
      <c r="J33">
        <f>EDLOCAL!J33/ADM!J33</f>
        <v>1574.675649030562</v>
      </c>
      <c r="K33">
        <f>EDLOCAL!K33/ADM!K33</f>
        <v>1695.3607336956522</v>
      </c>
      <c r="L33">
        <f>EDLOCAL!L33/ADM!L33</f>
        <v>1861.2326147426982</v>
      </c>
      <c r="M33">
        <f>EDLOCAL!M33/ADM!M33</f>
        <v>1988.875546930134</v>
      </c>
      <c r="N33">
        <f>EDLOCAL!N33/ADM!N33</f>
        <v>1834.0376554174068</v>
      </c>
      <c r="O33">
        <f>EDLOCAL!O33/ADM!O33</f>
        <v>2251.046500726744</v>
      </c>
      <c r="P33">
        <f>EDLOCAL!P33/ADM!P33</f>
        <v>2193.1807935368042</v>
      </c>
      <c r="Q33">
        <f>EDLOCAL!Q33/ADM!Q33</f>
        <v>2259.773735903965</v>
      </c>
      <c r="R33">
        <f>EDLOCAL!R33/ADM!R33</f>
        <v>2253.0812455261275</v>
      </c>
      <c r="S33">
        <f>EDLOCAL!S33/ADM!S33</f>
        <v>2383.6620221507683</v>
      </c>
      <c r="T33">
        <f>EDLOCAL!T33/ADM!T33</f>
        <v>3072.471301535974</v>
      </c>
      <c r="U33">
        <f>EDLOCAL!U33/ADM!U33</f>
        <v>2606.9141709276846</v>
      </c>
      <c r="V33">
        <f>EDLOCAL!V33/ADM!V33</f>
        <v>2605.3151969981236</v>
      </c>
      <c r="W33">
        <f>EDLOCAL!W33/ADM!W33</f>
        <v>3100.5291205458675</v>
      </c>
      <c r="X33">
        <f>EDLOCAL!X33/ADM!X33</f>
        <v>3132.5998873450994</v>
      </c>
    </row>
    <row r="34" spans="1:24" ht="12">
      <c r="A34">
        <v>25</v>
      </c>
      <c r="B34" t="s">
        <v>128</v>
      </c>
      <c r="C34">
        <f>EDLOCAL!C34/ADM!C34</f>
        <v>884.3016015903379</v>
      </c>
      <c r="D34">
        <f>EDLOCAL!D34/ADM!D34</f>
        <v>978.5701619712904</v>
      </c>
      <c r="E34">
        <f>EDLOCAL!E34/ADM!E34</f>
        <v>1137.1819995306266</v>
      </c>
      <c r="F34">
        <f>EDLOCAL!F34/ADM!F34</f>
        <v>1158.1954872439953</v>
      </c>
      <c r="G34">
        <f>EDLOCAL!G34/ADM!G34</f>
        <v>1259.321570039611</v>
      </c>
      <c r="H34">
        <f>EDLOCAL!H34/ADM!H34</f>
        <v>1557.1525295244176</v>
      </c>
      <c r="I34">
        <f>EDLOCAL!I34/ADM!I34</f>
        <v>1399.8157089161855</v>
      </c>
      <c r="J34">
        <f>EDLOCAL!J34/ADM!J34</f>
        <v>1556.5231740511115</v>
      </c>
      <c r="K34">
        <f>EDLOCAL!K34/ADM!K34</f>
        <v>1658.642339563747</v>
      </c>
      <c r="L34">
        <f>EDLOCAL!L34/ADM!L34</f>
        <v>1708.2113495816661</v>
      </c>
      <c r="M34">
        <f>EDLOCAL!M34/ADM!M34</f>
        <v>1924.6718913058933</v>
      </c>
      <c r="N34">
        <f>EDLOCAL!N34/ADM!N34</f>
        <v>1908.0191279594528</v>
      </c>
      <c r="O34">
        <f>EDLOCAL!O34/ADM!O34</f>
        <v>1848.5468279624547</v>
      </c>
      <c r="P34">
        <f>EDLOCAL!P34/ADM!P34</f>
        <v>1863.845074367459</v>
      </c>
      <c r="Q34">
        <f>EDLOCAL!Q34/ADM!Q34</f>
        <v>1925.0777806925498</v>
      </c>
      <c r="R34">
        <f>EDLOCAL!R34/ADM!R34</f>
        <v>1715.7128642039543</v>
      </c>
      <c r="S34">
        <f>EDLOCAL!S34/ADM!S34</f>
        <v>1853.185655790979</v>
      </c>
      <c r="T34">
        <f>EDLOCAL!T34/ADM!T34</f>
        <v>1895.0485087918137</v>
      </c>
      <c r="U34">
        <f>EDLOCAL!U34/ADM!U34</f>
        <v>1922.599786519323</v>
      </c>
      <c r="V34">
        <f>EDLOCAL!V34/ADM!V34</f>
        <v>1975.5852424508207</v>
      </c>
      <c r="W34">
        <f>EDLOCAL!W34/ADM!W34</f>
        <v>2074.624525409888</v>
      </c>
      <c r="X34">
        <f>EDLOCAL!X34/ADM!X34</f>
        <v>2314.6533319690193</v>
      </c>
    </row>
    <row r="35" spans="1:24" ht="12">
      <c r="A35">
        <v>26</v>
      </c>
      <c r="B35" t="s">
        <v>129</v>
      </c>
      <c r="C35">
        <f>EDLOCAL!C35/ADM!C35</f>
        <v>743.2058674894273</v>
      </c>
      <c r="D35">
        <f>EDLOCAL!D35/ADM!D35</f>
        <v>861.8973551115165</v>
      </c>
      <c r="E35">
        <f>EDLOCAL!E35/ADM!E35</f>
        <v>1060.8526956072649</v>
      </c>
      <c r="F35">
        <f>EDLOCAL!F35/ADM!F35</f>
        <v>1063.2089953906495</v>
      </c>
      <c r="G35">
        <f>EDLOCAL!G35/ADM!G35</f>
        <v>1194.0490809937387</v>
      </c>
      <c r="H35">
        <f>EDLOCAL!H35/ADM!H35</f>
        <v>1405.699933944111</v>
      </c>
      <c r="I35">
        <f>EDLOCAL!I35/ADM!I35</f>
        <v>1612.7343282723718</v>
      </c>
      <c r="J35">
        <f>EDLOCAL!J35/ADM!J35</f>
        <v>1882.6551072961374</v>
      </c>
      <c r="K35">
        <f>EDLOCAL!K35/ADM!K35</f>
        <v>1957.8627712759915</v>
      </c>
      <c r="L35">
        <f>EDLOCAL!L35/ADM!L35</f>
        <v>2098.8490770282588</v>
      </c>
      <c r="M35">
        <f>EDLOCAL!M35/ADM!M35</f>
        <v>2262.5084249105066</v>
      </c>
      <c r="N35">
        <f>EDLOCAL!N35/ADM!N35</f>
        <v>2169.5787839954437</v>
      </c>
      <c r="O35">
        <f>EDLOCAL!O35/ADM!O35</f>
        <v>2013.7355370851208</v>
      </c>
      <c r="P35">
        <f>EDLOCAL!P35/ADM!P35</f>
        <v>2156.871800412702</v>
      </c>
      <c r="Q35">
        <f>EDLOCAL!Q35/ADM!Q35</f>
        <v>2379.019487863585</v>
      </c>
      <c r="R35">
        <f>EDLOCAL!R35/ADM!R35</f>
        <v>1963.7661320727357</v>
      </c>
      <c r="S35">
        <f>EDLOCAL!S35/ADM!S35</f>
        <v>1966.7670035977385</v>
      </c>
      <c r="T35">
        <f>EDLOCAL!T35/ADM!T35</f>
        <v>1794.288203715675</v>
      </c>
      <c r="U35">
        <f>EDLOCAL!U35/ADM!U35</f>
        <v>1945.096510785352</v>
      </c>
      <c r="V35">
        <f>EDLOCAL!V35/ADM!V35</f>
        <v>2023.7553627530594</v>
      </c>
      <c r="W35">
        <f>EDLOCAL!W35/ADM!W35</f>
        <v>2006.0874872665538</v>
      </c>
      <c r="X35">
        <f>EDLOCAL!X35/ADM!X35</f>
        <v>2433.560795963167</v>
      </c>
    </row>
    <row r="36" spans="1:24" ht="12">
      <c r="A36">
        <v>27</v>
      </c>
      <c r="B36" t="s">
        <v>130</v>
      </c>
      <c r="C36">
        <f>EDLOCAL!C36/ADM!C36</f>
        <v>489.7855805243446</v>
      </c>
      <c r="D36">
        <f>EDLOCAL!D36/ADM!D36</f>
        <v>509.38715953307394</v>
      </c>
      <c r="E36">
        <f>EDLOCAL!E36/ADM!E36</f>
        <v>685.242954324587</v>
      </c>
      <c r="F36">
        <f>EDLOCAL!F36/ADM!F36</f>
        <v>633.5029182879377</v>
      </c>
      <c r="G36">
        <f>EDLOCAL!G36/ADM!G36</f>
        <v>765.9383838383839</v>
      </c>
      <c r="H36">
        <f>EDLOCAL!H36/ADM!H36</f>
        <v>952.2054108216433</v>
      </c>
      <c r="I36">
        <f>EDLOCAL!I36/ADM!I36</f>
        <v>1171.1347517730496</v>
      </c>
      <c r="J36">
        <f>EDLOCAL!J36/ADM!J36</f>
        <v>1185.241935483871</v>
      </c>
      <c r="K36">
        <f>EDLOCAL!K36/ADM!K36</f>
        <v>1166.9739039665972</v>
      </c>
      <c r="L36">
        <f>EDLOCAL!L36/ADM!L36</f>
        <v>1272.479792746114</v>
      </c>
      <c r="M36">
        <f>EDLOCAL!M36/ADM!M36</f>
        <v>2050.788467391304</v>
      </c>
      <c r="N36">
        <f>EDLOCAL!N36/ADM!N36</f>
        <v>1243.1376564277589</v>
      </c>
      <c r="O36">
        <f>EDLOCAL!O36/ADM!O36</f>
        <v>1138.9956097560976</v>
      </c>
      <c r="P36">
        <f>EDLOCAL!P36/ADM!P36</f>
        <v>1157.74891954023</v>
      </c>
      <c r="Q36">
        <f>EDLOCAL!Q36/ADM!Q36</f>
        <v>1387.6339491916858</v>
      </c>
      <c r="R36">
        <f>EDLOCAL!R36/ADM!R36</f>
        <v>1716.4732360097323</v>
      </c>
      <c r="S36">
        <f>EDLOCAL!S36/ADM!S36</f>
        <v>1659.059493670886</v>
      </c>
      <c r="T36">
        <f>EDLOCAL!T36/ADM!T36</f>
        <v>1933.809831824062</v>
      </c>
      <c r="U36">
        <f>EDLOCAL!U36/ADM!U36</f>
        <v>1863.2553729456383</v>
      </c>
      <c r="V36">
        <f>EDLOCAL!V36/ADM!V36</f>
        <v>1534.281294117647</v>
      </c>
      <c r="W36">
        <f>EDLOCAL!W36/ADM!W36</f>
        <v>2107.5677929155313</v>
      </c>
      <c r="X36">
        <f>EDLOCAL!X36/ADM!X36</f>
        <v>2139.925268361582</v>
      </c>
    </row>
    <row r="37" spans="1:24" ht="12">
      <c r="A37">
        <v>28</v>
      </c>
      <c r="B37" t="s">
        <v>131</v>
      </c>
      <c r="C37">
        <f>EDLOCAL!C37/ADM!C37</f>
        <v>876.8920483787957</v>
      </c>
      <c r="D37">
        <f>EDLOCAL!D37/ADM!D37</f>
        <v>823.6643799472296</v>
      </c>
      <c r="E37">
        <f>EDLOCAL!E37/ADM!E37</f>
        <v>965.4316134316134</v>
      </c>
      <c r="F37">
        <f>EDLOCAL!F37/ADM!F37</f>
        <v>1104.573030518098</v>
      </c>
      <c r="G37">
        <f>EDLOCAL!G37/ADM!G37</f>
        <v>1133.8520948263008</v>
      </c>
      <c r="H37">
        <f>EDLOCAL!H37/ADM!H37</f>
        <v>1264.394680525833</v>
      </c>
      <c r="I37">
        <f>EDLOCAL!I37/ADM!I37</f>
        <v>1348.1683432882742</v>
      </c>
      <c r="J37">
        <f>EDLOCAL!J37/ADM!J37</f>
        <v>1332.4430217669653</v>
      </c>
      <c r="K37">
        <f>EDLOCAL!K37/ADM!K37</f>
        <v>1445.8598873799272</v>
      </c>
      <c r="L37">
        <f>EDLOCAL!L37/ADM!L37</f>
        <v>1482.3163580246915</v>
      </c>
      <c r="M37">
        <f>EDLOCAL!M37/ADM!M37</f>
        <v>1564.0169156414763</v>
      </c>
      <c r="N37">
        <f>EDLOCAL!N37/ADM!N37</f>
        <v>1661.8759958434362</v>
      </c>
      <c r="O37">
        <f>EDLOCAL!O37/ADM!O37</f>
        <v>1500.2267045454546</v>
      </c>
      <c r="P37">
        <f>EDLOCAL!P37/ADM!P37</f>
        <v>1475.2779886685553</v>
      </c>
      <c r="Q37">
        <f>EDLOCAL!Q37/ADM!Q37</f>
        <v>1714.6523527476143</v>
      </c>
      <c r="R37">
        <f>EDLOCAL!R37/ADM!R37</f>
        <v>1250.465441535209</v>
      </c>
      <c r="S37">
        <f>EDLOCAL!S37/ADM!S37</f>
        <v>1098.9655285620486</v>
      </c>
      <c r="T37">
        <f>EDLOCAL!T37/ADM!T37</f>
        <v>943.5481760183216</v>
      </c>
      <c r="U37">
        <f>EDLOCAL!U37/ADM!U37</f>
        <v>748.3615682478219</v>
      </c>
      <c r="V37">
        <f>EDLOCAL!V37/ADM!V37</f>
        <v>672.5271923397169</v>
      </c>
      <c r="W37">
        <f>EDLOCAL!W37/ADM!W37</f>
        <v>775.5956621378295</v>
      </c>
      <c r="X37">
        <f>EDLOCAL!X37/ADM!X37</f>
        <v>827.8472906916276</v>
      </c>
    </row>
    <row r="38" spans="1:24" ht="12">
      <c r="A38">
        <v>29</v>
      </c>
      <c r="B38" t="s">
        <v>132</v>
      </c>
      <c r="C38">
        <f>EDLOCAL!C38/ADM!C38</f>
        <v>274.11582167832165</v>
      </c>
      <c r="D38">
        <f>EDLOCAL!D38/ADM!D38</f>
        <v>426.73434782608695</v>
      </c>
      <c r="E38">
        <f>EDLOCAL!E38/ADM!E38</f>
        <v>555.1937609841827</v>
      </c>
      <c r="F38">
        <f>EDLOCAL!F38/ADM!F38</f>
        <v>637.5219730941704</v>
      </c>
      <c r="G38">
        <f>EDLOCAL!G38/ADM!G38</f>
        <v>739.9336343115124</v>
      </c>
      <c r="H38">
        <f>EDLOCAL!H38/ADM!H38</f>
        <v>800.4758497316636</v>
      </c>
      <c r="I38">
        <f>EDLOCAL!I38/ADM!I38</f>
        <v>770.2894621775251</v>
      </c>
      <c r="J38">
        <f>EDLOCAL!J38/ADM!J38</f>
        <v>808.8555181128896</v>
      </c>
      <c r="K38">
        <f>EDLOCAL!K38/ADM!K38</f>
        <v>937.0074165636588</v>
      </c>
      <c r="L38">
        <f>EDLOCAL!L38/ADM!L38</f>
        <v>1035.7338339591156</v>
      </c>
      <c r="M38">
        <f>EDLOCAL!M38/ADM!M38</f>
        <v>1255.451670199237</v>
      </c>
      <c r="N38">
        <f>EDLOCAL!N38/ADM!N38</f>
        <v>1367.1910551454625</v>
      </c>
      <c r="O38">
        <f>EDLOCAL!O38/ADM!O38</f>
        <v>1418.30947459087</v>
      </c>
      <c r="P38">
        <f>EDLOCAL!P38/ADM!P38</f>
        <v>1370.1881351689613</v>
      </c>
      <c r="Q38">
        <f>EDLOCAL!Q38/ADM!Q38</f>
        <v>1580.4964627548898</v>
      </c>
      <c r="R38">
        <f>EDLOCAL!R38/ADM!R38</f>
        <v>1639.0371125611746</v>
      </c>
      <c r="S38">
        <f>EDLOCAL!S38/ADM!S38</f>
        <v>1852.8086242299794</v>
      </c>
      <c r="T38">
        <f>EDLOCAL!T38/ADM!T38</f>
        <v>2002.6600985221676</v>
      </c>
      <c r="U38">
        <f>EDLOCAL!U38/ADM!U38</f>
        <v>1844.1690140845071</v>
      </c>
      <c r="V38">
        <f>EDLOCAL!V38/ADM!V38</f>
        <v>2228.0666174661746</v>
      </c>
      <c r="W38">
        <f>EDLOCAL!W38/ADM!W38</f>
        <v>2028.775776699029</v>
      </c>
      <c r="X38">
        <f>EDLOCAL!X38/ADM!X38</f>
        <v>2512.1693654001615</v>
      </c>
    </row>
    <row r="39" spans="1:24" ht="12">
      <c r="A39">
        <v>30</v>
      </c>
      <c r="B39" t="s">
        <v>133</v>
      </c>
      <c r="C39">
        <f>EDLOCAL!C39/ADM!C39</f>
        <v>575.242864476386</v>
      </c>
      <c r="D39">
        <f>EDLOCAL!D39/ADM!D39</f>
        <v>715.8271951671877</v>
      </c>
      <c r="E39">
        <f>EDLOCAL!E39/ADM!E39</f>
        <v>760.2689807103326</v>
      </c>
      <c r="F39">
        <f>EDLOCAL!F39/ADM!F39</f>
        <v>774.4097576701951</v>
      </c>
      <c r="G39">
        <f>EDLOCAL!G39/ADM!G39</f>
        <v>841.9489256019868</v>
      </c>
      <c r="H39">
        <f>EDLOCAL!H39/ADM!H39</f>
        <v>933.4618885096701</v>
      </c>
      <c r="I39">
        <f>EDLOCAL!I39/ADM!I39</f>
        <v>1109.6547070619479</v>
      </c>
      <c r="J39">
        <f>EDLOCAL!J39/ADM!J39</f>
        <v>1145.35234521576</v>
      </c>
      <c r="K39">
        <f>EDLOCAL!K39/ADM!K39</f>
        <v>1206.7323679270582</v>
      </c>
      <c r="L39">
        <f>EDLOCAL!L39/ADM!L39</f>
        <v>1368.4287872248597</v>
      </c>
      <c r="M39">
        <f>EDLOCAL!M39/ADM!M39</f>
        <v>1570.4655537289714</v>
      </c>
      <c r="N39">
        <f>EDLOCAL!N39/ADM!N39</f>
        <v>1492.6623362264359</v>
      </c>
      <c r="O39">
        <f>EDLOCAL!O39/ADM!O39</f>
        <v>1516.4223413411778</v>
      </c>
      <c r="P39">
        <f>EDLOCAL!P39/ADM!P39</f>
        <v>1551.5215575533616</v>
      </c>
      <c r="Q39">
        <f>EDLOCAL!Q39/ADM!Q39</f>
        <v>1592.5866242400136</v>
      </c>
      <c r="R39">
        <f>EDLOCAL!R39/ADM!R39</f>
        <v>1451.4383083438252</v>
      </c>
      <c r="S39">
        <f>EDLOCAL!S39/ADM!S39</f>
        <v>1316.1688655810103</v>
      </c>
      <c r="T39">
        <f>EDLOCAL!T39/ADM!T39</f>
        <v>1353.160189253126</v>
      </c>
      <c r="U39">
        <f>EDLOCAL!U39/ADM!U39</f>
        <v>1190.1270475429485</v>
      </c>
      <c r="V39">
        <f>EDLOCAL!V39/ADM!V39</f>
        <v>1155.5724853308552</v>
      </c>
      <c r="W39">
        <f>EDLOCAL!W39/ADM!W39</f>
        <v>1048.38492136266</v>
      </c>
      <c r="X39">
        <f>EDLOCAL!X39/ADM!X39</f>
        <v>1756.4098995461422</v>
      </c>
    </row>
    <row r="40" spans="1:24" ht="12">
      <c r="A40">
        <v>31</v>
      </c>
      <c r="B40" t="s">
        <v>134</v>
      </c>
      <c r="C40">
        <f>EDLOCAL!C40/ADM!C40</f>
        <v>655.1602806260119</v>
      </c>
      <c r="D40">
        <f>EDLOCAL!D40/ADM!D40</f>
        <v>831.1927576601671</v>
      </c>
      <c r="E40">
        <f>EDLOCAL!E40/ADM!E40</f>
        <v>911.3942632170979</v>
      </c>
      <c r="F40">
        <f>EDLOCAL!F40/ADM!F40</f>
        <v>997.5724098454493</v>
      </c>
      <c r="G40">
        <f>EDLOCAL!G40/ADM!G40</f>
        <v>1089.2249705535924</v>
      </c>
      <c r="H40">
        <f>EDLOCAL!H40/ADM!H40</f>
        <v>1293.021686746988</v>
      </c>
      <c r="I40">
        <f>EDLOCAL!I40/ADM!I40</f>
        <v>1367.458358662614</v>
      </c>
      <c r="J40">
        <f>EDLOCAL!J40/ADM!J40</f>
        <v>1598.0037267080745</v>
      </c>
      <c r="K40">
        <f>EDLOCAL!K40/ADM!K40</f>
        <v>1589.4006389776357</v>
      </c>
      <c r="L40">
        <f>EDLOCAL!L40/ADM!L40</f>
        <v>1774.8589238845145</v>
      </c>
      <c r="M40">
        <f>EDLOCAL!M40/ADM!M40</f>
        <v>2062.0839533287576</v>
      </c>
      <c r="N40">
        <f>EDLOCAL!N40/ADM!N40</f>
        <v>2168.223951285521</v>
      </c>
      <c r="O40">
        <f>EDLOCAL!O40/ADM!O40</f>
        <v>1941.5790488771468</v>
      </c>
      <c r="P40">
        <f>EDLOCAL!P40/ADM!P40</f>
        <v>2161.8166621253404</v>
      </c>
      <c r="Q40">
        <f>EDLOCAL!Q40/ADM!Q40</f>
        <v>2283.173116089613</v>
      </c>
      <c r="R40">
        <f>EDLOCAL!R40/ADM!R40</f>
        <v>2376.513043478261</v>
      </c>
      <c r="S40">
        <f>EDLOCAL!S40/ADM!S40</f>
        <v>2474.0872751499</v>
      </c>
      <c r="T40">
        <f>EDLOCAL!T40/ADM!T40</f>
        <v>2742.514677103718</v>
      </c>
      <c r="U40">
        <f>EDLOCAL!U40/ADM!U40</f>
        <v>2357.3799098518994</v>
      </c>
      <c r="V40">
        <f>EDLOCAL!V40/ADM!V40</f>
        <v>2204.723784655061</v>
      </c>
      <c r="W40">
        <f>EDLOCAL!W40/ADM!W40</f>
        <v>2345.031611492817</v>
      </c>
      <c r="X40">
        <f>EDLOCAL!X40/ADM!X40</f>
        <v>2902.741912987844</v>
      </c>
    </row>
    <row r="41" spans="1:24" ht="12">
      <c r="A41">
        <v>32</v>
      </c>
      <c r="B41" t="s">
        <v>135</v>
      </c>
      <c r="C41">
        <f>EDLOCAL!C41/ADM!C41</f>
        <v>1444.329642194201</v>
      </c>
      <c r="D41">
        <f>EDLOCAL!D41/ADM!D41</f>
        <v>1835.6257476026597</v>
      </c>
      <c r="E41">
        <f>EDLOCAL!E41/ADM!E41</f>
        <v>1884.1916036541554</v>
      </c>
      <c r="F41">
        <f>EDLOCAL!F41/ADM!F41</f>
        <v>2134.3785606164856</v>
      </c>
      <c r="G41">
        <f>EDLOCAL!G41/ADM!G41</f>
        <v>2387.9818239236465</v>
      </c>
      <c r="H41">
        <f>EDLOCAL!H41/ADM!H41</f>
        <v>2611.311590852509</v>
      </c>
      <c r="I41">
        <f>EDLOCAL!I41/ADM!I41</f>
        <v>2883.81715510041</v>
      </c>
      <c r="J41">
        <f>EDLOCAL!J41/ADM!J41</f>
        <v>3032.292943533427</v>
      </c>
      <c r="K41">
        <f>EDLOCAL!K41/ADM!K41</f>
        <v>3584.512530284676</v>
      </c>
      <c r="L41">
        <f>EDLOCAL!L41/ADM!L41</f>
        <v>3381.7415173908</v>
      </c>
      <c r="M41">
        <f>EDLOCAL!M41/ADM!M41</f>
        <v>4109.620386638405</v>
      </c>
      <c r="N41">
        <f>EDLOCAL!N41/ADM!N41</f>
        <v>4082.5045280662034</v>
      </c>
      <c r="O41">
        <f>EDLOCAL!O41/ADM!O41</f>
        <v>4338.329387723627</v>
      </c>
      <c r="P41">
        <f>EDLOCAL!P41/ADM!P41</f>
        <v>4172.196324388744</v>
      </c>
      <c r="Q41">
        <f>EDLOCAL!Q41/ADM!Q41</f>
        <v>4262.635255859156</v>
      </c>
      <c r="R41">
        <f>EDLOCAL!R41/ADM!R41</f>
        <v>4062.9710560526114</v>
      </c>
      <c r="S41">
        <f>EDLOCAL!S41/ADM!S41</f>
        <v>4661.817880271679</v>
      </c>
      <c r="T41">
        <f>EDLOCAL!T41/ADM!T41</f>
        <v>4937.902318465341</v>
      </c>
      <c r="U41">
        <f>EDLOCAL!U41/ADM!U41</f>
        <v>4799.210691453896</v>
      </c>
      <c r="V41">
        <f>EDLOCAL!V41/ADM!V41</f>
        <v>3391.962210653845</v>
      </c>
      <c r="W41">
        <f>EDLOCAL!W41/ADM!W41</f>
        <v>3576.1417030369507</v>
      </c>
      <c r="X41">
        <f>EDLOCAL!X41/ADM!X41</f>
        <v>4296.326566671841</v>
      </c>
    </row>
    <row r="42" spans="1:24" ht="12">
      <c r="A42">
        <v>33</v>
      </c>
      <c r="B42" t="s">
        <v>136</v>
      </c>
      <c r="C42">
        <f>EDLOCAL!C42/ADM!C42</f>
        <v>845.7444403489372</v>
      </c>
      <c r="D42">
        <f>EDLOCAL!D42/ADM!D42</f>
        <v>905.9826180393148</v>
      </c>
      <c r="E42">
        <f>EDLOCAL!E42/ADM!E42</f>
        <v>1057.4322484439833</v>
      </c>
      <c r="F42">
        <f>EDLOCAL!F42/ADM!F42</f>
        <v>1148.4378837361203</v>
      </c>
      <c r="G42">
        <f>EDLOCAL!G42/ADM!G42</f>
        <v>1204.7378439754207</v>
      </c>
      <c r="H42">
        <f>EDLOCAL!H42/ADM!H42</f>
        <v>1421.8438628773938</v>
      </c>
      <c r="I42">
        <f>EDLOCAL!I42/ADM!I42</f>
        <v>1556.4718530373668</v>
      </c>
      <c r="J42">
        <f>EDLOCAL!J42/ADM!J42</f>
        <v>1664.260001436472</v>
      </c>
      <c r="K42">
        <f>EDLOCAL!K42/ADM!K42</f>
        <v>1800.5258499889371</v>
      </c>
      <c r="L42">
        <f>EDLOCAL!L42/ADM!L42</f>
        <v>1979.6116252390057</v>
      </c>
      <c r="M42">
        <f>EDLOCAL!M42/ADM!M42</f>
        <v>2500.222129384256</v>
      </c>
      <c r="N42">
        <f>EDLOCAL!N42/ADM!N42</f>
        <v>2557.7425649832176</v>
      </c>
      <c r="O42">
        <f>EDLOCAL!O42/ADM!O42</f>
        <v>2586.3385087650954</v>
      </c>
      <c r="P42">
        <f>EDLOCAL!P42/ADM!P42</f>
        <v>2696.649109318023</v>
      </c>
      <c r="Q42">
        <f>EDLOCAL!Q42/ADM!Q42</f>
        <v>2793.732170785111</v>
      </c>
      <c r="R42">
        <f>EDLOCAL!R42/ADM!R42</f>
        <v>2627.429585616174</v>
      </c>
      <c r="S42">
        <f>EDLOCAL!S42/ADM!S42</f>
        <v>2827.040358064027</v>
      </c>
      <c r="T42">
        <f>EDLOCAL!T42/ADM!T42</f>
        <v>3009.222331047992</v>
      </c>
      <c r="U42">
        <f>EDLOCAL!U42/ADM!U42</f>
        <v>3060.628758559095</v>
      </c>
      <c r="V42">
        <f>EDLOCAL!V42/ADM!V42</f>
        <v>2871.642212105381</v>
      </c>
      <c r="W42">
        <f>EDLOCAL!W42/ADM!W42</f>
        <v>3253.8385622381807</v>
      </c>
      <c r="X42">
        <f>EDLOCAL!X42/ADM!X42</f>
        <v>3269.4940344124975</v>
      </c>
    </row>
    <row r="43" spans="1:24" ht="12">
      <c r="A43">
        <v>34</v>
      </c>
      <c r="B43" t="s">
        <v>137</v>
      </c>
      <c r="C43" t="s">
        <v>105</v>
      </c>
      <c r="D43" t="s">
        <v>105</v>
      </c>
      <c r="E43" t="s">
        <v>105</v>
      </c>
      <c r="F43" t="s">
        <v>105</v>
      </c>
      <c r="G43">
        <f>EDLOCAL!G43/ADM!G43</f>
        <v>1435.0439207284414</v>
      </c>
      <c r="H43">
        <f>EDLOCAL!H43/ADM!H43</f>
        <v>1635.2894447498625</v>
      </c>
      <c r="I43">
        <f>EDLOCAL!I43/ADM!I43</f>
        <v>1766.7743387732132</v>
      </c>
      <c r="J43">
        <f>EDLOCAL!J43/ADM!J43</f>
        <v>1946.7236500144384</v>
      </c>
      <c r="K43">
        <f>EDLOCAL!K43/ADM!K43</f>
        <v>1997.1962671332751</v>
      </c>
      <c r="L43">
        <f>EDLOCAL!L43/ADM!L43</f>
        <v>2016.4977233921456</v>
      </c>
      <c r="M43">
        <f>EDLOCAL!M43/ADM!M43</f>
        <v>2428.2722536839065</v>
      </c>
      <c r="N43">
        <f>EDLOCAL!N43/ADM!N43</f>
        <v>2385.8949152542373</v>
      </c>
      <c r="O43">
        <f>EDLOCAL!O43/ADM!O43</f>
        <v>2504.0437813720023</v>
      </c>
      <c r="P43">
        <f>EDLOCAL!P43/ADM!P43</f>
        <v>2521.9186394557823</v>
      </c>
      <c r="Q43">
        <f>EDLOCAL!Q43/ADM!Q43</f>
        <v>2616.9052462526765</v>
      </c>
      <c r="R43">
        <f>EDLOCAL!R43/ADM!R43</f>
        <v>2800.1671108742003</v>
      </c>
      <c r="S43">
        <f>EDLOCAL!S43/ADM!S43</f>
        <v>2866.5931195033627</v>
      </c>
      <c r="T43">
        <f>EDLOCAL!T43/ADM!T43</f>
        <v>3063.910946670069</v>
      </c>
      <c r="U43">
        <f>EDLOCAL!U43/ADM!U43</f>
        <v>3139.735182849937</v>
      </c>
      <c r="V43">
        <f>EDLOCAL!V43/ADM!V43</f>
        <v>3193.6880771182136</v>
      </c>
      <c r="W43">
        <f>EDLOCAL!W43/ADM!W43</f>
        <v>3157.1181229528847</v>
      </c>
      <c r="X43">
        <f>EDLOCAL!X43/ADM!X43</f>
        <v>3680.861236012208</v>
      </c>
    </row>
    <row r="44" spans="1:18" ht="12">
      <c r="A44">
        <v>35</v>
      </c>
      <c r="B44" t="s">
        <v>138</v>
      </c>
      <c r="C44">
        <f>EDLOCAL!C44/ADM!C44</f>
        <v>478.96612561750175</v>
      </c>
      <c r="D44">
        <f>EDLOCAL!D44/ADM!D44</f>
        <v>649.8602620087336</v>
      </c>
      <c r="E44">
        <f>EDLOCAL!E44/ADM!E44</f>
        <v>670.2835606604451</v>
      </c>
      <c r="F44">
        <f>EDLOCAL!F44/ADM!F44</f>
        <v>719.6969026548672</v>
      </c>
      <c r="G44">
        <f>EDLOCAL!G44/ADM!G44</f>
        <v>756.2734663710273</v>
      </c>
      <c r="H44">
        <f>EDLOCAL!H44/ADM!H44</f>
        <v>637.2227793696275</v>
      </c>
      <c r="I44">
        <f>EDLOCAL!I44/ADM!I44</f>
        <v>718.6493506493506</v>
      </c>
      <c r="J44">
        <f>EDLOCAL!J44/ADM!J44</f>
        <v>749.9096209912536</v>
      </c>
      <c r="K44">
        <f>EDLOCAL!K44/ADM!K44</f>
        <v>880.2122114668653</v>
      </c>
      <c r="L44">
        <f>EDLOCAL!L44/ADM!L44</f>
        <v>784.0015140045421</v>
      </c>
      <c r="M44">
        <f>EDLOCAL!M44/ADM!M44</f>
        <v>1017.309422776911</v>
      </c>
      <c r="N44">
        <f>EDLOCAL!N44/ADM!N44</f>
        <v>1123.026254826255</v>
      </c>
      <c r="O44">
        <f>EDLOCAL!O44/ADM!O44</f>
        <v>1076.3611008468054</v>
      </c>
      <c r="P44">
        <f>EDLOCAL!P44/ADM!P44</f>
        <v>980.5963859910582</v>
      </c>
      <c r="Q44">
        <f>EDLOCAL!Q44/ADM!Q44</f>
        <v>1144.7009841029524</v>
      </c>
      <c r="R44">
        <f>EDLOCAL!R44/ADM!R44</f>
        <v>1387.8369065849924</v>
      </c>
    </row>
    <row r="45" spans="1:24" ht="12">
      <c r="A45">
        <v>36</v>
      </c>
      <c r="B45" t="s">
        <v>139</v>
      </c>
      <c r="C45">
        <f>EDLOCAL!C45/ADM!C45</f>
        <v>782.3566134549601</v>
      </c>
      <c r="D45">
        <f>EDLOCAL!D45/ADM!D45</f>
        <v>878.4491525423729</v>
      </c>
      <c r="E45">
        <f>EDLOCAL!E45/ADM!E45</f>
        <v>1064.432999088423</v>
      </c>
      <c r="F45">
        <f>EDLOCAL!F45/ADM!F45</f>
        <v>1118.3041705863907</v>
      </c>
      <c r="G45">
        <f>EDLOCAL!G45/ADM!G45</f>
        <v>1170.3432739059967</v>
      </c>
      <c r="H45">
        <f>EDLOCAL!H45/ADM!H45</f>
        <v>1337.1115511551154</v>
      </c>
      <c r="I45">
        <f>EDLOCAL!I45/ADM!I45</f>
        <v>1293.3989881956154</v>
      </c>
      <c r="J45">
        <f>EDLOCAL!J45/ADM!J45</f>
        <v>1404.4827114002055</v>
      </c>
      <c r="K45">
        <f>EDLOCAL!K45/ADM!K45</f>
        <v>1491.3011532125206</v>
      </c>
      <c r="L45">
        <f>EDLOCAL!L45/ADM!L45</f>
        <v>1600.4243725231177</v>
      </c>
      <c r="M45">
        <f>EDLOCAL!M45/ADM!M45</f>
        <v>1800.8005514950166</v>
      </c>
      <c r="N45">
        <f>EDLOCAL!N45/ADM!N45</f>
        <v>1842.9993381866313</v>
      </c>
      <c r="O45">
        <f>EDLOCAL!O45/ADM!O45</f>
        <v>1920.6839051695752</v>
      </c>
      <c r="P45">
        <f>EDLOCAL!P45/ADM!P45</f>
        <v>1773.3200825354904</v>
      </c>
      <c r="Q45">
        <f>EDLOCAL!Q45/ADM!Q45</f>
        <v>2062.305348679756</v>
      </c>
      <c r="R45">
        <f>EDLOCAL!R45/ADM!R45</f>
        <v>2081.6508916323733</v>
      </c>
      <c r="S45">
        <f>EDLOCAL!S45/ADM!S45</f>
        <v>2164.738530527768</v>
      </c>
      <c r="T45">
        <f>EDLOCAL!T45/ADM!T45</f>
        <v>2465.4540447504305</v>
      </c>
      <c r="U45">
        <f>EDLOCAL!U45/ADM!U45</f>
        <v>2575.794492254733</v>
      </c>
      <c r="V45">
        <f>EDLOCAL!V45/ADM!V45</f>
        <v>2901.664175938804</v>
      </c>
      <c r="W45">
        <f>EDLOCAL!W45/ADM!W45</f>
        <v>2812.855596428572</v>
      </c>
      <c r="X45">
        <f>EDLOCAL!X45/ADM!X45</f>
        <v>3304.116747292419</v>
      </c>
    </row>
    <row r="46" spans="1:24" ht="12">
      <c r="A46">
        <v>37</v>
      </c>
      <c r="B46" t="s">
        <v>140</v>
      </c>
      <c r="C46">
        <f>EDLOCAL!C46/ADM!C46</f>
        <v>432.15715050883773</v>
      </c>
      <c r="D46">
        <f>EDLOCAL!D46/ADM!D46</f>
        <v>552.3144998881181</v>
      </c>
      <c r="E46">
        <f>EDLOCAL!E46/ADM!E46</f>
        <v>679.614715642522</v>
      </c>
      <c r="F46">
        <f>EDLOCAL!F46/ADM!F46</f>
        <v>794.0764161849711</v>
      </c>
      <c r="G46">
        <f>EDLOCAL!G46/ADM!G46</f>
        <v>785.2471896955503</v>
      </c>
      <c r="H46">
        <f>EDLOCAL!H46/ADM!H46</f>
        <v>872.2238173687927</v>
      </c>
      <c r="I46">
        <f>EDLOCAL!I46/ADM!I46</f>
        <v>1036.973282442748</v>
      </c>
      <c r="J46">
        <f>EDLOCAL!J46/ADM!J46</f>
        <v>1143.3243958573073</v>
      </c>
      <c r="K46">
        <f>EDLOCAL!K46/ADM!K46</f>
        <v>1360.8062094848174</v>
      </c>
      <c r="L46">
        <f>EDLOCAL!L46/ADM!L46</f>
        <v>1419.6003414911781</v>
      </c>
      <c r="M46">
        <f>EDLOCAL!M46/ADM!M46</f>
        <v>1624.2590759336567</v>
      </c>
      <c r="N46">
        <f>EDLOCAL!N46/ADM!N46</f>
        <v>1709.7308035714286</v>
      </c>
      <c r="O46">
        <f>EDLOCAL!O46/ADM!O46</f>
        <v>1441.7121131281824</v>
      </c>
      <c r="P46">
        <f>EDLOCAL!P46/ADM!P46</f>
        <v>1554.8369054911398</v>
      </c>
      <c r="Q46">
        <f>EDLOCAL!Q46/ADM!Q46</f>
        <v>1462.1096670247045</v>
      </c>
      <c r="R46">
        <f>EDLOCAL!R46/ADM!R46</f>
        <v>1514.3531200839013</v>
      </c>
      <c r="S46">
        <f>EDLOCAL!S46/ADM!S46</f>
        <v>1446.2459770114942</v>
      </c>
      <c r="T46">
        <f>EDLOCAL!T46/ADM!T46</f>
        <v>1459.389323164919</v>
      </c>
      <c r="U46">
        <f>EDLOCAL!U46/ADM!U46</f>
        <v>1678.4152684563758</v>
      </c>
      <c r="V46">
        <f>EDLOCAL!V46/ADM!V46</f>
        <v>1498.6084866281174</v>
      </c>
      <c r="W46">
        <f>EDLOCAL!W46/ADM!W46</f>
        <v>1678.1978680024606</v>
      </c>
      <c r="X46">
        <f>EDLOCAL!X46/ADM!X46</f>
        <v>2148.802815647482</v>
      </c>
    </row>
    <row r="47" spans="1:24" ht="12">
      <c r="A47">
        <v>38</v>
      </c>
      <c r="B47" t="s">
        <v>141</v>
      </c>
      <c r="C47">
        <f>EDLOCAL!C47/ADM!C47</f>
        <v>429.6641702158377</v>
      </c>
      <c r="D47">
        <f>EDLOCAL!D47/ADM!D47</f>
        <v>487.1616425350107</v>
      </c>
      <c r="E47">
        <f>EDLOCAL!E47/ADM!E47</f>
        <v>680.5687620445995</v>
      </c>
      <c r="F47">
        <f>EDLOCAL!F47/ADM!F47</f>
        <v>787.2015677287939</v>
      </c>
      <c r="G47">
        <f>EDLOCAL!G47/ADM!G47</f>
        <v>835.7504239330275</v>
      </c>
      <c r="H47">
        <f>EDLOCAL!H47/ADM!H47</f>
        <v>900.6417046498327</v>
      </c>
      <c r="I47">
        <f>EDLOCAL!I47/ADM!I47</f>
        <v>929.9293616735953</v>
      </c>
      <c r="J47">
        <f>EDLOCAL!J47/ADM!J47</f>
        <v>955.75459490778</v>
      </c>
      <c r="K47">
        <f>EDLOCAL!K47/ADM!K47</f>
        <v>1058.463786867868</v>
      </c>
      <c r="L47">
        <f>EDLOCAL!L47/ADM!L47</f>
        <v>1224.228363318303</v>
      </c>
      <c r="M47">
        <f>EDLOCAL!M47/ADM!M47</f>
        <v>1448.3585164421756</v>
      </c>
      <c r="N47">
        <f>EDLOCAL!N47/ADM!N47</f>
        <v>1455.3406166719203</v>
      </c>
      <c r="O47">
        <f>EDLOCAL!O47/ADM!O47</f>
        <v>1596.0014117157136</v>
      </c>
      <c r="P47">
        <f>EDLOCAL!P47/ADM!P47</f>
        <v>1601.9948618423737</v>
      </c>
      <c r="Q47">
        <f>EDLOCAL!Q47/ADM!Q47</f>
        <v>1777.2782878746962</v>
      </c>
      <c r="R47">
        <f>EDLOCAL!R47/ADM!R47</f>
        <v>1959.2719803997284</v>
      </c>
      <c r="S47">
        <f>EDLOCAL!S47/ADM!S47</f>
        <v>1903.889501663772</v>
      </c>
      <c r="T47">
        <f>EDLOCAL!T47/ADM!T47</f>
        <v>1832.85967273687</v>
      </c>
      <c r="U47">
        <f>EDLOCAL!U47/ADM!U47</f>
        <v>2036.0503028329535</v>
      </c>
      <c r="V47">
        <f>EDLOCAL!V47/ADM!V47</f>
        <v>2169.481291585638</v>
      </c>
      <c r="W47">
        <f>EDLOCAL!W47/ADM!W47</f>
        <v>2124.2150975699083</v>
      </c>
      <c r="X47">
        <f>EDLOCAL!X47/ADM!X47</f>
        <v>2949.073351854296</v>
      </c>
    </row>
    <row r="48" spans="1:24" ht="12">
      <c r="A48">
        <v>39</v>
      </c>
      <c r="B48" t="s">
        <v>142</v>
      </c>
      <c r="C48">
        <f>EDLOCAL!C48/ADM!C48</f>
        <v>948.077846253649</v>
      </c>
      <c r="D48">
        <f>EDLOCAL!D48/ADM!D48</f>
        <v>1096.7195164075993</v>
      </c>
      <c r="E48">
        <f>EDLOCAL!E48/ADM!E48</f>
        <v>1231.527950310559</v>
      </c>
      <c r="F48">
        <f>EDLOCAL!F48/ADM!F48</f>
        <v>1315.2114639814097</v>
      </c>
      <c r="G48">
        <f>EDLOCAL!G48/ADM!G48</f>
        <v>1392.3310344827587</v>
      </c>
      <c r="H48">
        <f>EDLOCAL!H48/ADM!H48</f>
        <v>1658.5823553217322</v>
      </c>
      <c r="I48">
        <f>EDLOCAL!I48/ADM!I48</f>
        <v>1709.2521560574949</v>
      </c>
      <c r="J48">
        <f>EDLOCAL!J48/ADM!J48</f>
        <v>1688.5948051948053</v>
      </c>
      <c r="K48">
        <f>EDLOCAL!K48/ADM!K48</f>
        <v>1851.7449438202248</v>
      </c>
      <c r="L48">
        <f>EDLOCAL!L48/ADM!L48</f>
        <v>1960.0635924135365</v>
      </c>
      <c r="M48">
        <f>EDLOCAL!M48/ADM!M48</f>
        <v>2426.6755794150317</v>
      </c>
      <c r="N48">
        <f>EDLOCAL!N48/ADM!N48</f>
        <v>2333.5256173977145</v>
      </c>
      <c r="O48">
        <f>EDLOCAL!O48/ADM!O48</f>
        <v>2248.3265049928673</v>
      </c>
      <c r="P48">
        <f>EDLOCAL!P48/ADM!P48</f>
        <v>2359.676672597865</v>
      </c>
      <c r="Q48">
        <f>EDLOCAL!Q48/ADM!Q48</f>
        <v>2485.297054597701</v>
      </c>
      <c r="R48">
        <f>EDLOCAL!R48/ADM!R48</f>
        <v>2407.344370860927</v>
      </c>
      <c r="S48">
        <f>EDLOCAL!S48/ADM!S48</f>
        <v>2648.362461747705</v>
      </c>
      <c r="T48">
        <f>EDLOCAL!T48/ADM!T48</f>
        <v>2643.314208572393</v>
      </c>
      <c r="U48">
        <f>EDLOCAL!U48/ADM!U48</f>
        <v>2863.300167504188</v>
      </c>
      <c r="V48">
        <f>EDLOCAL!V48/ADM!V48</f>
        <v>2842.4232568342895</v>
      </c>
      <c r="W48">
        <f>EDLOCAL!W48/ADM!W48</f>
        <v>3066.323505119454</v>
      </c>
      <c r="X48">
        <f>EDLOCAL!X48/ADM!X48</f>
        <v>3390.2666845098693</v>
      </c>
    </row>
    <row r="49" spans="1:24" ht="12">
      <c r="A49">
        <v>40</v>
      </c>
      <c r="B49" t="s">
        <v>143</v>
      </c>
      <c r="C49">
        <f>EDLOCAL!C49/ADM!C49</f>
        <v>1159.2461923638639</v>
      </c>
      <c r="D49">
        <f>EDLOCAL!D49/ADM!D49</f>
        <v>1308.515647973115</v>
      </c>
      <c r="E49">
        <f>EDLOCAL!E49/ADM!E49</f>
        <v>1533.1654213366542</v>
      </c>
      <c r="F49">
        <f>EDLOCAL!F49/ADM!F49</f>
        <v>1449.7882113821138</v>
      </c>
      <c r="G49">
        <f>EDLOCAL!G49/ADM!G49</f>
        <v>1781.9647390691114</v>
      </c>
      <c r="H49">
        <f>EDLOCAL!H49/ADM!H49</f>
        <v>1972.0325636471284</v>
      </c>
      <c r="I49">
        <f>EDLOCAL!I49/ADM!I49</f>
        <v>2000.897212543554</v>
      </c>
      <c r="J49">
        <f>EDLOCAL!J49/ADM!J49</f>
        <v>2094.0493165866274</v>
      </c>
      <c r="K49">
        <f>EDLOCAL!K49/ADM!K49</f>
        <v>2208.8592735567645</v>
      </c>
      <c r="L49">
        <f>EDLOCAL!L49/ADM!L49</f>
        <v>2539.201072849974</v>
      </c>
      <c r="M49">
        <f>EDLOCAL!M49/ADM!M49</f>
        <v>3048.291611018364</v>
      </c>
      <c r="N49">
        <f>EDLOCAL!N49/ADM!N49</f>
        <v>3359.9393890152746</v>
      </c>
      <c r="O49">
        <f>EDLOCAL!O49/ADM!O49</f>
        <v>3424.338184839373</v>
      </c>
      <c r="P49">
        <f>EDLOCAL!P49/ADM!P49</f>
        <v>3647.3224136313897</v>
      </c>
      <c r="Q49">
        <f>EDLOCAL!Q49/ADM!Q49</f>
        <v>3940.031147050015</v>
      </c>
      <c r="R49">
        <f>EDLOCAL!R49/ADM!R49</f>
        <v>3917.6050420168067</v>
      </c>
      <c r="S49">
        <f>EDLOCAL!S49/ADM!S49</f>
        <v>3989.2431067431066</v>
      </c>
      <c r="T49">
        <f>EDLOCAL!T49/ADM!T49</f>
        <v>4095.5240133779266</v>
      </c>
      <c r="U49">
        <f>EDLOCAL!U49/ADM!U49</f>
        <v>4359.320258899676</v>
      </c>
      <c r="V49">
        <f>EDLOCAL!V49/ADM!V49</f>
        <v>4496.862701380176</v>
      </c>
      <c r="W49">
        <f>EDLOCAL!W49/ADM!W49</f>
        <v>4602.038252067651</v>
      </c>
      <c r="X49">
        <f>EDLOCAL!X49/ADM!X49</f>
        <v>5581.933613897724</v>
      </c>
    </row>
    <row r="50" spans="1:24" ht="12">
      <c r="A50">
        <v>41</v>
      </c>
      <c r="B50" t="s">
        <v>144</v>
      </c>
      <c r="C50">
        <f>EDLOCAL!C50/ADM!C50</f>
        <v>1164.3508557457212</v>
      </c>
      <c r="D50">
        <f>EDLOCAL!D50/ADM!D50</f>
        <v>1382.392523364486</v>
      </c>
      <c r="E50">
        <f>EDLOCAL!E50/ADM!E50</f>
        <v>1739.9865793780687</v>
      </c>
      <c r="F50">
        <f>EDLOCAL!F50/ADM!F50</f>
        <v>1886.4464343861935</v>
      </c>
      <c r="G50">
        <f>EDLOCAL!G50/ADM!G50</f>
        <v>1760.3254533678758</v>
      </c>
      <c r="H50">
        <f>EDLOCAL!H50/ADM!H50</f>
        <v>1934.921885299934</v>
      </c>
      <c r="I50">
        <f>EDLOCAL!I50/ADM!I50</f>
        <v>2056.5588044184537</v>
      </c>
      <c r="J50">
        <f>EDLOCAL!J50/ADM!J50</f>
        <v>2112.51540436457</v>
      </c>
      <c r="K50">
        <f>EDLOCAL!K50/ADM!K50</f>
        <v>2481.2506337135615</v>
      </c>
      <c r="L50">
        <f>EDLOCAL!L50/ADM!L50</f>
        <v>3032.4235255994813</v>
      </c>
      <c r="M50">
        <f>EDLOCAL!M50/ADM!M50</f>
        <v>3663.805330454998</v>
      </c>
      <c r="N50">
        <f>EDLOCAL!N50/ADM!N50</f>
        <v>3848.856906260351</v>
      </c>
      <c r="O50">
        <f>EDLOCAL!O50/ADM!O50</f>
        <v>4409.526729518856</v>
      </c>
      <c r="P50">
        <f>EDLOCAL!P50/ADM!P50</f>
        <v>4254.531643615311</v>
      </c>
      <c r="Q50">
        <f>EDLOCAL!Q50/ADM!Q50</f>
        <v>4865.03968</v>
      </c>
      <c r="R50">
        <f>EDLOCAL!R50/ADM!R50</f>
        <v>4189.645826820882</v>
      </c>
      <c r="S50">
        <f>EDLOCAL!S50/ADM!S50</f>
        <v>4332.823166974738</v>
      </c>
      <c r="T50">
        <f>EDLOCAL!T50/ADM!T50</f>
        <v>4551.451524390244</v>
      </c>
      <c r="U50">
        <f>EDLOCAL!U50/ADM!U50</f>
        <v>4541.780143971206</v>
      </c>
      <c r="V50">
        <f>EDLOCAL!V50/ADM!V50</f>
        <v>4639.173498190591</v>
      </c>
      <c r="W50">
        <f>EDLOCAL!W50/ADM!W50</f>
        <v>4751.747528923168</v>
      </c>
      <c r="X50">
        <f>EDLOCAL!X50/ADM!X50</f>
        <v>5283.056633489462</v>
      </c>
    </row>
    <row r="52" spans="2:24" ht="12">
      <c r="B52" t="s">
        <v>145</v>
      </c>
      <c r="C52">
        <f>EDLOCAL!C52/ADM!C52</f>
        <v>821.1911253491329</v>
      </c>
      <c r="D52">
        <f>EDLOCAL!D52/ADM!D52</f>
        <v>964.7404650777839</v>
      </c>
      <c r="E52">
        <f>EDLOCAL!E52/ADM!E52</f>
        <v>1125.014698358204</v>
      </c>
      <c r="F52">
        <f>EDLOCAL!F52/ADM!F52</f>
        <v>1233.5589443838871</v>
      </c>
      <c r="G52">
        <f>EDLOCAL!G52/ADM!G52</f>
        <v>1331.2451788614908</v>
      </c>
      <c r="H52">
        <f>EDLOCAL!H52/ADM!H52</f>
        <v>1477.8408220355252</v>
      </c>
      <c r="I52">
        <f>EDLOCAL!I52/ADM!I52</f>
        <v>1585.0202118880609</v>
      </c>
      <c r="J52">
        <f>EDLOCAL!J52/ADM!J52</f>
        <v>1701.9531456555703</v>
      </c>
      <c r="K52">
        <f>EDLOCAL!K52/ADM!K52</f>
        <v>1866.4957425098605</v>
      </c>
      <c r="L52">
        <f>EDLOCAL!L52/ADM!L52</f>
        <v>1997.5673500806774</v>
      </c>
      <c r="M52">
        <f>EDLOCAL!M52/ADM!M52</f>
        <v>2299.127703352948</v>
      </c>
      <c r="N52">
        <f>EDLOCAL!N52/ADM!N52</f>
        <v>2311.104844538754</v>
      </c>
      <c r="O52">
        <f>EDLOCAL!O52/ADM!O52</f>
        <v>2341.2090860331446</v>
      </c>
      <c r="P52">
        <f>EDLOCAL!P52/ADM!P52</f>
        <v>2346.7334931599394</v>
      </c>
      <c r="Q52">
        <f>EDLOCAL!Q52/ADM!Q52</f>
        <v>2485.175224611121</v>
      </c>
      <c r="R52">
        <f>EDLOCAL!R52/ADM!R52</f>
        <v>2412.7577055908982</v>
      </c>
      <c r="S52">
        <f>EDLOCAL!S52/ADM!S52</f>
        <v>2515.5087046894246</v>
      </c>
      <c r="T52">
        <f>EDLOCAL!T52/ADM!T52</f>
        <v>2555.983971631206</v>
      </c>
      <c r="U52">
        <f>EDLOCAL!U52/ADM!U52</f>
        <v>2676.3159519058636</v>
      </c>
      <c r="V52">
        <f>EDLOCAL!V52/ADM!V52</f>
        <v>2621.1575370571713</v>
      </c>
      <c r="W52">
        <f>EDLOCAL!W52/ADM!W52</f>
        <v>2718.25841869185</v>
      </c>
      <c r="X52">
        <f>EDLOCAL!X52/ADM!X52</f>
        <v>3254.4623152338877</v>
      </c>
    </row>
    <row r="55" ht="12">
      <c r="B55" t="s">
        <v>146</v>
      </c>
    </row>
    <row r="57" spans="1:23" ht="12">
      <c r="A57">
        <v>42</v>
      </c>
      <c r="B57" t="s">
        <v>147</v>
      </c>
      <c r="C57">
        <f>EDLOCAL!C57/ADM!C57</f>
        <v>508.4681842624126</v>
      </c>
      <c r="D57">
        <f>EDLOCAL!D57/ADM!D57</f>
        <v>544.3510091743119</v>
      </c>
      <c r="E57">
        <f>EDLOCAL!E57/ADM!E57</f>
        <v>726.9587259705993</v>
      </c>
      <c r="F57">
        <f>EDLOCAL!F57/ADM!F57</f>
        <v>727.5612264700175</v>
      </c>
      <c r="G57">
        <f>EDLOCAL!G57/ADM!G57</f>
        <v>806.5084008697371</v>
      </c>
      <c r="H57">
        <f>EDLOCAL!H57/ADM!H57</f>
        <v>873.6537698412699</v>
      </c>
      <c r="I57">
        <f>EDLOCAL!I57/ADM!I57</f>
        <v>963.3834542246618</v>
      </c>
      <c r="J57">
        <f>EDLOCAL!J57/ADM!J57</f>
        <v>1097.1618104118104</v>
      </c>
      <c r="K57">
        <f>EDLOCAL!K57/ADM!K57</f>
        <v>1340.108620023193</v>
      </c>
      <c r="L57">
        <f>EDLOCAL!L57/ADM!L57</f>
        <v>1345.040125269133</v>
      </c>
      <c r="M57">
        <f>EDLOCAL!M57/ADM!M57</f>
        <v>1571.6440460720614</v>
      </c>
      <c r="N57">
        <f>EDLOCAL!N57/ADM!N57</f>
        <v>1665.7125442390877</v>
      </c>
      <c r="O57">
        <f>EDLOCAL!O57/ADM!O57</f>
        <v>1607.7747765254567</v>
      </c>
      <c r="P57">
        <f>EDLOCAL!P57/ADM!P57</f>
        <v>1528.9478424334025</v>
      </c>
      <c r="Q57">
        <f>EDLOCAL!Q57/ADM!Q57</f>
        <v>1585.1450009379103</v>
      </c>
      <c r="R57">
        <f>EDLOCAL!R57/ADM!R57</f>
        <v>1537.4422861412029</v>
      </c>
      <c r="S57">
        <f>EDLOCAL!S57/ADM!S57</f>
        <v>1698.5526219288595</v>
      </c>
      <c r="T57">
        <f>EDLOCAL!T57/ADM!T57</f>
        <v>1696.321029082774</v>
      </c>
      <c r="U57">
        <f>EDLOCAL!U57/ADM!U57</f>
        <v>1735.0711344065892</v>
      </c>
      <c r="V57">
        <f>EDLOCAL!V57/ADM!V57</f>
        <v>1638.5491865304577</v>
      </c>
      <c r="W57">
        <f>EDLOCAL!W57/ADM!W57</f>
        <v>1961.4496795116372</v>
      </c>
    </row>
    <row r="58" spans="1:24" ht="12">
      <c r="A58">
        <v>43</v>
      </c>
      <c r="B58" t="s">
        <v>148</v>
      </c>
      <c r="C58">
        <f>EDLOCAL!C58/ADM!C58</f>
        <v>993.9049083006466</v>
      </c>
      <c r="D58">
        <f>EDLOCAL!D58/ADM!D58</f>
        <v>1078.0152119969791</v>
      </c>
      <c r="E58">
        <f>EDLOCAL!E58/ADM!E58</f>
        <v>1232.5099178082191</v>
      </c>
      <c r="F58">
        <f>EDLOCAL!F58/ADM!F58</f>
        <v>1663.160942536401</v>
      </c>
      <c r="G58">
        <f>EDLOCAL!G58/ADM!G58</f>
        <v>1675.7068731630116</v>
      </c>
      <c r="H58">
        <f>EDLOCAL!H58/ADM!H58</f>
        <v>1958.4367947110452</v>
      </c>
      <c r="I58">
        <f>EDLOCAL!I58/ADM!I58</f>
        <v>2224.827417519909</v>
      </c>
      <c r="J58">
        <f>EDLOCAL!J58/ADM!J58</f>
        <v>2421.182816175647</v>
      </c>
      <c r="K58">
        <f>EDLOCAL!K58/ADM!K58</f>
        <v>2680.680844084846</v>
      </c>
      <c r="L58">
        <f>EDLOCAL!L58/ADM!L58</f>
        <v>2968.210599423015</v>
      </c>
      <c r="M58">
        <f>EDLOCAL!M58/ADM!M58</f>
        <v>3254.8321768425417</v>
      </c>
      <c r="N58">
        <f>EDLOCAL!N58/ADM!N58</f>
        <v>3046.310255387071</v>
      </c>
      <c r="O58">
        <f>EDLOCAL!O58/ADM!O58</f>
        <v>3296.291687863551</v>
      </c>
      <c r="P58">
        <f>EDLOCAL!P58/ADM!P58</f>
        <v>3432.2262883109347</v>
      </c>
      <c r="Q58">
        <f>EDLOCAL!Q58/ADM!Q58</f>
        <v>3566.1464708668877</v>
      </c>
      <c r="R58">
        <f>EDLOCAL!R58/ADM!R58</f>
        <v>3833.9474171449733</v>
      </c>
      <c r="S58">
        <f>EDLOCAL!S58/ADM!S58</f>
        <v>3795.4617190321414</v>
      </c>
      <c r="T58">
        <f>EDLOCAL!T58/ADM!T58</f>
        <v>4031.774270557029</v>
      </c>
      <c r="U58">
        <f>EDLOCAL!U58/ADM!U58</f>
        <v>4072.091332872928</v>
      </c>
      <c r="V58">
        <f>EDLOCAL!V58/ADM!V58</f>
        <v>4340.118656341565</v>
      </c>
      <c r="W58">
        <f>EDLOCAL!W58/ADM!W58</f>
        <v>4531.881331739095</v>
      </c>
      <c r="X58">
        <f>EDLOCAL!X58/ADM!X58</f>
        <v>5294.723010061026</v>
      </c>
    </row>
    <row r="59" spans="1:24" ht="12">
      <c r="A59">
        <v>44</v>
      </c>
      <c r="B59" t="s">
        <v>149</v>
      </c>
      <c r="C59">
        <f>EDLOCAL!C59/ADM!C59</f>
        <v>402.9232175502742</v>
      </c>
      <c r="D59">
        <f>EDLOCAL!D59/ADM!D59</f>
        <v>469.7694713794182</v>
      </c>
      <c r="E59">
        <f>EDLOCAL!E59/ADM!E59</f>
        <v>566.0754408883083</v>
      </c>
      <c r="F59">
        <f>EDLOCAL!F59/ADM!F59</f>
        <v>776.7904303662123</v>
      </c>
      <c r="G59">
        <f>EDLOCAL!G59/ADM!G59</f>
        <v>846.9798898071625</v>
      </c>
      <c r="H59">
        <f>EDLOCAL!H59/ADM!H59</f>
        <v>944.1576271186441</v>
      </c>
      <c r="I59">
        <f>EDLOCAL!I59/ADM!I59</f>
        <v>813.9018036072144</v>
      </c>
      <c r="J59">
        <f>EDLOCAL!J59/ADM!J59</f>
        <v>1534.2046126552336</v>
      </c>
      <c r="K59">
        <f>EDLOCAL!K59/ADM!K59</f>
        <v>1220.5679124886053</v>
      </c>
      <c r="L59">
        <f>EDLOCAL!L59/ADM!L59</f>
        <v>1347.37611848195</v>
      </c>
      <c r="M59">
        <f>EDLOCAL!M59/ADM!M59</f>
        <v>1470.3423882945249</v>
      </c>
      <c r="N59">
        <f>EDLOCAL!N59/ADM!N59</f>
        <v>1658.5135895032802</v>
      </c>
      <c r="O59">
        <f>EDLOCAL!O59/ADM!O59</f>
        <v>1827.2067467178995</v>
      </c>
      <c r="P59">
        <f>EDLOCAL!P59/ADM!P59</f>
        <v>1901.1839668895257</v>
      </c>
      <c r="Q59">
        <f>EDLOCAL!Q59/ADM!Q59</f>
        <v>2016.2543089430894</v>
      </c>
      <c r="R59">
        <f>EDLOCAL!R59/ADM!R59</f>
        <v>2156.5052015604683</v>
      </c>
      <c r="S59">
        <f>EDLOCAL!S59/ADM!S59</f>
        <v>2318.7301640441915</v>
      </c>
      <c r="T59">
        <f>EDLOCAL!T59/ADM!T59</f>
        <v>2389.0469326181696</v>
      </c>
      <c r="U59">
        <f>EDLOCAL!U59/ADM!U59</f>
        <v>2731.4114880752436</v>
      </c>
      <c r="V59">
        <f>EDLOCAL!V59/ADM!V59</f>
        <v>2594.039410160246</v>
      </c>
      <c r="W59">
        <f>EDLOCAL!W59/ADM!W59</f>
        <v>2368.6599305314353</v>
      </c>
      <c r="X59">
        <f>EDLOCAL!X59/ADM!X59</f>
        <v>2886.916149068323</v>
      </c>
    </row>
    <row r="60" spans="1:24" ht="12">
      <c r="A60">
        <v>45</v>
      </c>
      <c r="B60" t="s">
        <v>150</v>
      </c>
      <c r="C60">
        <f>EDLOCAL!C60/ADM!C60</f>
        <v>413.8797780517879</v>
      </c>
      <c r="D60">
        <f>EDLOCAL!D60/ADM!D60</f>
        <v>578.7566539923954</v>
      </c>
      <c r="E60">
        <f>EDLOCAL!E60/ADM!E60</f>
        <v>743.1495388669301</v>
      </c>
      <c r="F60">
        <f>EDLOCAL!F60/ADM!F60</f>
        <v>852.5771543086172</v>
      </c>
      <c r="G60">
        <f>EDLOCAL!G60/ADM!G60</f>
        <v>749.1960784313726</v>
      </c>
      <c r="H60">
        <f>EDLOCAL!H60/ADM!H60</f>
        <v>847.1846361185984</v>
      </c>
      <c r="I60">
        <f>EDLOCAL!I60/ADM!I60</f>
        <v>866.5826873385013</v>
      </c>
      <c r="J60">
        <f>EDLOCAL!J60/ADM!J60</f>
        <v>931.0974658869395</v>
      </c>
      <c r="K60">
        <f>EDLOCAL!K60/ADM!K60</f>
        <v>1034.6501650165017</v>
      </c>
      <c r="L60">
        <f>EDLOCAL!L60/ADM!L60</f>
        <v>956.8346405228758</v>
      </c>
      <c r="M60">
        <f>EDLOCAL!M60/ADM!M60</f>
        <v>1137.262902391726</v>
      </c>
      <c r="N60">
        <f>EDLOCAL!N60/ADM!N60</f>
        <v>1213.6172607879926</v>
      </c>
      <c r="O60">
        <f>EDLOCAL!O60/ADM!O60</f>
        <v>1151.6647630619684</v>
      </c>
      <c r="P60">
        <f>EDLOCAL!P60/ADM!P60</f>
        <v>1184.719826555024</v>
      </c>
      <c r="Q60">
        <f>EDLOCAL!Q60/ADM!Q60</f>
        <v>1520.8706793802146</v>
      </c>
      <c r="R60">
        <f>EDLOCAL!R60/ADM!R60</f>
        <v>1388.9063245823388</v>
      </c>
      <c r="S60">
        <f>EDLOCAL!S60/ADM!S60</f>
        <v>1407.8652849740934</v>
      </c>
      <c r="T60">
        <f>EDLOCAL!T60/ADM!T60</f>
        <v>1465.4508287292817</v>
      </c>
      <c r="U60">
        <f>EDLOCAL!U60/ADM!U60</f>
        <v>1545.6716417910447</v>
      </c>
      <c r="V60">
        <f>EDLOCAL!V60/ADM!V60</f>
        <v>1580.5458581879573</v>
      </c>
      <c r="W60">
        <f>EDLOCAL!W60/ADM!W60</f>
        <v>1850.456735606484</v>
      </c>
      <c r="X60">
        <f>EDLOCAL!X60/ADM!X60</f>
        <v>2151.2620090548994</v>
      </c>
    </row>
    <row r="61" spans="1:24" ht="12">
      <c r="A61">
        <v>46</v>
      </c>
      <c r="B61" t="s">
        <v>151</v>
      </c>
      <c r="C61">
        <f>EDLOCAL!C61/ADM!C61</f>
        <v>415.20124064951654</v>
      </c>
      <c r="D61">
        <f>EDLOCAL!D61/ADM!D61</f>
        <v>532.370946579194</v>
      </c>
      <c r="E61">
        <f>EDLOCAL!E61/ADM!E61</f>
        <v>626.6281328929473</v>
      </c>
      <c r="F61">
        <f>EDLOCAL!F61/ADM!F61</f>
        <v>654.0031923383879</v>
      </c>
      <c r="G61">
        <f>EDLOCAL!G61/ADM!G61</f>
        <v>828.8121064391631</v>
      </c>
      <c r="H61">
        <f>EDLOCAL!H61/ADM!H61</f>
        <v>745.2050700741962</v>
      </c>
      <c r="I61">
        <f>EDLOCAL!I61/ADM!I61</f>
        <v>688.2475625264942</v>
      </c>
      <c r="J61">
        <f>EDLOCAL!J61/ADM!J61</f>
        <v>827.6809881847475</v>
      </c>
      <c r="K61">
        <f>EDLOCAL!K61/ADM!K61</f>
        <v>1048.4808116453462</v>
      </c>
      <c r="L61">
        <f>EDLOCAL!L61/ADM!L61</f>
        <v>1103.8693633952255</v>
      </c>
      <c r="M61">
        <f>EDLOCAL!M61/ADM!M61</f>
        <v>1261.532331768388</v>
      </c>
      <c r="N61">
        <f>EDLOCAL!N61/ADM!N61</f>
        <v>1041.0238885202389</v>
      </c>
      <c r="O61">
        <f>EDLOCAL!O61/ADM!O61</f>
        <v>1036.992787707062</v>
      </c>
      <c r="P61">
        <f>EDLOCAL!P61/ADM!P61</f>
        <v>1278.3610679187595</v>
      </c>
      <c r="Q61">
        <f>EDLOCAL!Q61/ADM!Q61</f>
        <v>1550.128087431694</v>
      </c>
      <c r="R61">
        <f>EDLOCAL!R61/ADM!R61</f>
        <v>1061.517503805175</v>
      </c>
      <c r="S61">
        <f>EDLOCAL!S61/ADM!S61</f>
        <v>1267.0802139037432</v>
      </c>
      <c r="T61">
        <f>EDLOCAL!T61/ADM!T61</f>
        <v>1327.3294167912838</v>
      </c>
      <c r="U61">
        <f>EDLOCAL!U61/ADM!U61</f>
        <v>1436.332548683929</v>
      </c>
      <c r="V61">
        <f>EDLOCAL!V61/ADM!V61</f>
        <v>1293.5056431178866</v>
      </c>
      <c r="W61">
        <f>EDLOCAL!W61/ADM!W61</f>
        <v>1574.0041980927613</v>
      </c>
      <c r="X61">
        <f>EDLOCAL!X61/ADM!X61</f>
        <v>2543.1313897937025</v>
      </c>
    </row>
    <row r="62" spans="1:24" ht="12">
      <c r="A62">
        <v>47</v>
      </c>
      <c r="B62" t="s">
        <v>152</v>
      </c>
      <c r="C62">
        <f>EDLOCAL!C62/ADM!C62</f>
        <v>382.4546799852016</v>
      </c>
      <c r="D62">
        <f>EDLOCAL!D62/ADM!D62</f>
        <v>447.54395191585274</v>
      </c>
      <c r="E62">
        <f>EDLOCAL!E62/ADM!E62</f>
        <v>539.558112324493</v>
      </c>
      <c r="F62">
        <f>EDLOCAL!F62/ADM!F62</f>
        <v>576.5829702970296</v>
      </c>
      <c r="G62">
        <f>EDLOCAL!G62/ADM!G62</f>
        <v>479.7165644171779</v>
      </c>
      <c r="H62">
        <f>EDLOCAL!H62/ADM!H62</f>
        <v>617.0349473684211</v>
      </c>
      <c r="I62">
        <f>EDLOCAL!I62/ADM!I62</f>
        <v>604.2751390671801</v>
      </c>
      <c r="J62">
        <f>EDLOCAL!J62/ADM!J62</f>
        <v>731.1052855924979</v>
      </c>
      <c r="K62">
        <f>EDLOCAL!K62/ADM!K62</f>
        <v>842.803633217993</v>
      </c>
      <c r="L62">
        <f>EDLOCAL!L62/ADM!L62</f>
        <v>865.4840402273721</v>
      </c>
      <c r="M62">
        <f>EDLOCAL!M62/ADM!M62</f>
        <v>999.0183686345199</v>
      </c>
      <c r="N62">
        <f>EDLOCAL!N62/ADM!N62</f>
        <v>888.0724766562917</v>
      </c>
      <c r="O62">
        <f>EDLOCAL!O62/ADM!O62</f>
        <v>897.874997817547</v>
      </c>
      <c r="P62">
        <f>EDLOCAL!P62/ADM!P62</f>
        <v>1010.7287797356829</v>
      </c>
      <c r="Q62">
        <f>EDLOCAL!Q62/ADM!Q62</f>
        <v>1130.17618629174</v>
      </c>
      <c r="R62">
        <f>EDLOCAL!R62/ADM!R62</f>
        <v>1027.2962641181582</v>
      </c>
      <c r="S62">
        <f>EDLOCAL!S62/ADM!S62</f>
        <v>1166.2299049265341</v>
      </c>
      <c r="T62">
        <f>EDLOCAL!T62/ADM!T62</f>
        <v>1282.1868037703514</v>
      </c>
      <c r="U62">
        <f>EDLOCAL!U62/ADM!U62</f>
        <v>1419.124257845632</v>
      </c>
      <c r="V62">
        <f>EDLOCAL!V62/ADM!V62</f>
        <v>1574.172347239781</v>
      </c>
      <c r="W62">
        <f>EDLOCAL!W62/ADM!W62</f>
        <v>1629.8537378845342</v>
      </c>
      <c r="X62">
        <f>EDLOCAL!X62/ADM!X62</f>
        <v>1923.0406279367794</v>
      </c>
    </row>
    <row r="63" spans="1:24" ht="12">
      <c r="A63">
        <v>48</v>
      </c>
      <c r="B63" t="s">
        <v>153</v>
      </c>
      <c r="C63">
        <f>EDLOCAL!C63/ADM!C63</f>
        <v>2761.217438797147</v>
      </c>
      <c r="D63">
        <f>EDLOCAL!D63/ADM!D63</f>
        <v>2907.2764109025798</v>
      </c>
      <c r="E63">
        <f>EDLOCAL!E63/ADM!E63</f>
        <v>3127.3269152265616</v>
      </c>
      <c r="F63">
        <f>EDLOCAL!F63/ADM!F63</f>
        <v>3382.6208866859424</v>
      </c>
      <c r="G63">
        <f>EDLOCAL!G63/ADM!G63</f>
        <v>3628.629409734208</v>
      </c>
      <c r="H63">
        <f>EDLOCAL!H63/ADM!H63</f>
        <v>3837.9014754550467</v>
      </c>
      <c r="I63">
        <f>EDLOCAL!I63/ADM!I63</f>
        <v>4268.480203186974</v>
      </c>
      <c r="J63">
        <f>EDLOCAL!J63/ADM!J63</f>
        <v>4778.77656938326</v>
      </c>
      <c r="K63">
        <f>EDLOCAL!K63/ADM!K63</f>
        <v>5363.3042622028415</v>
      </c>
      <c r="L63">
        <f>EDLOCAL!L63/ADM!L63</f>
        <v>5950.468378881099</v>
      </c>
      <c r="M63">
        <f>EDLOCAL!M63/ADM!M63</f>
        <v>6579.0594795932775</v>
      </c>
      <c r="N63">
        <f>EDLOCAL!N63/ADM!N63</f>
        <v>6871.249693919194</v>
      </c>
      <c r="O63">
        <f>EDLOCAL!O63/ADM!O63</f>
        <v>7043.044997355546</v>
      </c>
      <c r="P63">
        <f>EDLOCAL!P63/ADM!P63</f>
        <v>7208.567187539733</v>
      </c>
      <c r="Q63">
        <f>EDLOCAL!Q63/ADM!Q63</f>
        <v>7217.658351210543</v>
      </c>
      <c r="R63">
        <f>EDLOCAL!R63/ADM!R63</f>
        <v>7585.252868729348</v>
      </c>
      <c r="S63">
        <f>EDLOCAL!S63/ADM!S63</f>
        <v>7797.9933415827</v>
      </c>
      <c r="T63">
        <f>EDLOCAL!T63/ADM!T63</f>
        <v>7997.865978198508</v>
      </c>
      <c r="U63">
        <f>EDLOCAL!U63/ADM!U63</f>
        <v>8646.49446577818</v>
      </c>
      <c r="V63">
        <f>EDLOCAL!V63/ADM!V63</f>
        <v>9039.140160008952</v>
      </c>
      <c r="W63">
        <f>EDLOCAL!W63/ADM!W63</f>
        <v>9385.266456832538</v>
      </c>
      <c r="X63">
        <f>EDLOCAL!X63/ADM!X63</f>
        <v>9911.761256925756</v>
      </c>
    </row>
    <row r="64" spans="1:24" ht="12">
      <c r="A64">
        <v>49</v>
      </c>
      <c r="B64" t="s">
        <v>154</v>
      </c>
      <c r="C64">
        <f>EDLOCAL!C64/ADM!C64</f>
        <v>496.62444086598674</v>
      </c>
      <c r="D64">
        <f>EDLOCAL!D64/ADM!D64</f>
        <v>656.0056267871968</v>
      </c>
      <c r="E64">
        <f>EDLOCAL!E64/ADM!E64</f>
        <v>818.0764984990801</v>
      </c>
      <c r="F64">
        <f>EDLOCAL!F64/ADM!F64</f>
        <v>911.5017914012739</v>
      </c>
      <c r="G64">
        <f>EDLOCAL!G64/ADM!G64</f>
        <v>971.1365101752972</v>
      </c>
      <c r="H64">
        <f>EDLOCAL!H64/ADM!H64</f>
        <v>1040.9354213425831</v>
      </c>
      <c r="I64">
        <f>EDLOCAL!I64/ADM!I64</f>
        <v>1110.2097137014314</v>
      </c>
      <c r="J64">
        <f>EDLOCAL!J64/ADM!J64</f>
        <v>1199.4692807716503</v>
      </c>
      <c r="K64">
        <f>EDLOCAL!K64/ADM!K64</f>
        <v>1337.0703852667232</v>
      </c>
      <c r="L64">
        <f>EDLOCAL!L64/ADM!L64</f>
        <v>1390.966557653761</v>
      </c>
      <c r="M64">
        <f>EDLOCAL!M64/ADM!M64</f>
        <v>1452.750184112536</v>
      </c>
      <c r="N64">
        <f>EDLOCAL!N64/ADM!N64</f>
        <v>1577.2897871907137</v>
      </c>
      <c r="O64">
        <f>EDLOCAL!O64/ADM!O64</f>
        <v>1770.2068797181682</v>
      </c>
      <c r="P64">
        <f>EDLOCAL!P64/ADM!P64</f>
        <v>1718.5108133306883</v>
      </c>
      <c r="Q64">
        <f>EDLOCAL!Q64/ADM!Q64</f>
        <v>1916.1349746983262</v>
      </c>
      <c r="R64">
        <f>EDLOCAL!R64/ADM!R64</f>
        <v>1932.4923076923078</v>
      </c>
      <c r="S64">
        <f>EDLOCAL!S64/ADM!S64</f>
        <v>1945.7327836597021</v>
      </c>
      <c r="T64">
        <f>EDLOCAL!T64/ADM!T64</f>
        <v>1938.8598173937103</v>
      </c>
      <c r="U64">
        <f>EDLOCAL!U64/ADM!U64</f>
        <v>1965.1906689978834</v>
      </c>
      <c r="V64">
        <f>EDLOCAL!V64/ADM!V64</f>
        <v>1821.1017679912102</v>
      </c>
      <c r="W64">
        <f>EDLOCAL!W64/ADM!W64</f>
        <v>2154.7373593591756</v>
      </c>
      <c r="X64">
        <f>EDLOCAL!X64/ADM!X64</f>
        <v>2530.122803624813</v>
      </c>
    </row>
    <row r="65" spans="1:24" ht="12">
      <c r="A65">
        <v>50</v>
      </c>
      <c r="B65" t="s">
        <v>155</v>
      </c>
      <c r="C65">
        <f>EDLOCAL!C65/ADM!C65</f>
        <v>1053.438655462185</v>
      </c>
      <c r="D65">
        <f>EDLOCAL!D65/ADM!D65</f>
        <v>1251.5695611577964</v>
      </c>
      <c r="E65">
        <f>EDLOCAL!E65/ADM!E65</f>
        <v>1660.344465648855</v>
      </c>
      <c r="F65">
        <f>EDLOCAL!F65/ADM!F65</f>
        <v>2052.8314285714287</v>
      </c>
      <c r="G65">
        <f>EDLOCAL!G65/ADM!G65</f>
        <v>2212.675312199808</v>
      </c>
      <c r="H65">
        <f>EDLOCAL!H65/ADM!H65</f>
        <v>2509.7131147540986</v>
      </c>
      <c r="I65">
        <f>EDLOCAL!I65/ADM!I65</f>
        <v>2943.722103004292</v>
      </c>
      <c r="J65">
        <f>EDLOCAL!J65/ADM!J65</f>
        <v>3532.055859802848</v>
      </c>
      <c r="K65">
        <f>EDLOCAL!K65/ADM!K65</f>
        <v>4132</v>
      </c>
      <c r="L65">
        <f>EDLOCAL!L65/ADM!L65</f>
        <v>4372.471962616823</v>
      </c>
      <c r="M65">
        <f>EDLOCAL!M65/ADM!M65</f>
        <v>5032.7614037267085</v>
      </c>
      <c r="N65">
        <f>EDLOCAL!N65/ADM!N65</f>
        <v>5937.717419354839</v>
      </c>
      <c r="O65">
        <f>EDLOCAL!O65/ADM!O65</f>
        <v>5996.646269230769</v>
      </c>
      <c r="P65">
        <f>EDLOCAL!P65/ADM!P65</f>
        <v>6157.55985576923</v>
      </c>
      <c r="Q65">
        <f>EDLOCAL!Q65/ADM!Q65</f>
        <v>5943.438657407408</v>
      </c>
      <c r="R65">
        <f>EDLOCAL!R65/ADM!R65</f>
        <v>6275.116305587229</v>
      </c>
      <c r="S65">
        <f>EDLOCAL!S65/ADM!S65</f>
        <v>6592.154200230149</v>
      </c>
      <c r="T65">
        <f>EDLOCAL!T65/ADM!T65</f>
        <v>6934.097674418605</v>
      </c>
      <c r="U65">
        <f>EDLOCAL!U65/ADM!U65</f>
        <v>6662.077181208054</v>
      </c>
      <c r="V65">
        <f>EDLOCAL!V65/ADM!V65</f>
        <v>6151.604277588169</v>
      </c>
      <c r="W65">
        <f>EDLOCAL!W65/ADM!W65</f>
        <v>7122.225766944114</v>
      </c>
      <c r="X65">
        <f>EDLOCAL!X65/ADM!X65</f>
        <v>7652.6805243902445</v>
      </c>
    </row>
    <row r="66" spans="1:24" ht="12">
      <c r="A66">
        <v>51</v>
      </c>
      <c r="B66" t="s">
        <v>104</v>
      </c>
      <c r="C66">
        <f>EDLOCAL!C66/ADM!C66</f>
        <v>538.2084752175558</v>
      </c>
      <c r="D66">
        <f>EDLOCAL!D66/ADM!D66</f>
        <v>515.1394412282909</v>
      </c>
      <c r="E66">
        <f>EDLOCAL!E66/ADM!E66</f>
        <v>621.4055541336063</v>
      </c>
      <c r="F66">
        <f>EDLOCAL!F66/ADM!F66</f>
        <v>768.1076180537437</v>
      </c>
      <c r="G66">
        <f>EDLOCAL!G66/ADM!G66</f>
        <v>859.8230158730158</v>
      </c>
      <c r="H66">
        <f>EDLOCAL!H66/ADM!H66</f>
        <v>891.5032131147541</v>
      </c>
      <c r="I66">
        <f>EDLOCAL!I66/ADM!I66</f>
        <v>1029.5209164628652</v>
      </c>
      <c r="J66">
        <f>EDLOCAL!J66/ADM!J66</f>
        <v>1101.1801427644386</v>
      </c>
      <c r="K66">
        <f>EDLOCAL!K66/ADM!K66</f>
        <v>1226.4650038177654</v>
      </c>
      <c r="L66">
        <f>EDLOCAL!L66/ADM!L66</f>
        <v>1346.4548101265823</v>
      </c>
      <c r="M66">
        <f>EDLOCAL!M66/ADM!M66</f>
        <v>1799.5663951170902</v>
      </c>
      <c r="N66">
        <f>EDLOCAL!N66/ADM!N66</f>
        <v>1738.8777979431336</v>
      </c>
      <c r="O66">
        <f>EDLOCAL!O66/ADM!O66</f>
        <v>1677.7796271929824</v>
      </c>
      <c r="P66">
        <f>EDLOCAL!P66/ADM!P66</f>
        <v>1572.6909970773381</v>
      </c>
      <c r="Q66">
        <f>EDLOCAL!Q66/ADM!Q66</f>
        <v>1101.4294850948509</v>
      </c>
      <c r="R66">
        <f>EDLOCAL!R66/ADM!R66</f>
        <v>1520.5402249598285</v>
      </c>
      <c r="S66">
        <f>EDLOCAL!S66/ADM!S66</f>
        <v>1549.2318013417444</v>
      </c>
      <c r="T66">
        <f>EDLOCAL!T66/ADM!T66</f>
        <v>1712.1098825831702</v>
      </c>
      <c r="U66">
        <f>EDLOCAL!U66/ADM!U66</f>
        <v>1575.9017089890895</v>
      </c>
      <c r="V66">
        <f>EDLOCAL!V66/ADM!V66</f>
        <v>1891.6538523712147</v>
      </c>
      <c r="W66">
        <f>EDLOCAL!W66/ADM!W66</f>
        <v>1918.7391591476294</v>
      </c>
      <c r="X66">
        <f>EDLOCAL!X66/ADM!X66</f>
        <v>2367.3407833883907</v>
      </c>
    </row>
    <row r="67" spans="1:24" ht="12">
      <c r="A67">
        <v>52</v>
      </c>
      <c r="B67" t="s">
        <v>156</v>
      </c>
      <c r="C67">
        <f>EDLOCAL!C67/ADM!C67</f>
        <v>245.32919254658384</v>
      </c>
      <c r="D67">
        <f>EDLOCAL!D67/ADM!D67</f>
        <v>332.4169944925256</v>
      </c>
      <c r="E67">
        <f>EDLOCAL!E67/ADM!E67</f>
        <v>332.03246239113224</v>
      </c>
      <c r="F67">
        <f>EDLOCAL!F67/ADM!F67</f>
        <v>500.1207729468599</v>
      </c>
      <c r="G67">
        <f>EDLOCAL!G67/ADM!G67</f>
        <v>539.6219816819317</v>
      </c>
      <c r="H67">
        <f>EDLOCAL!H67/ADM!H67</f>
        <v>633.3562925170068</v>
      </c>
      <c r="I67">
        <f>EDLOCAL!I67/ADM!I67</f>
        <v>604.1892826274849</v>
      </c>
      <c r="J67">
        <f>EDLOCAL!J67/ADM!J67</f>
        <v>631.3504043126685</v>
      </c>
      <c r="K67">
        <f>EDLOCAL!K67/ADM!K67</f>
        <v>684.6061987237922</v>
      </c>
      <c r="L67">
        <f>EDLOCAL!L67/ADM!L67</f>
        <v>506.21828358208955</v>
      </c>
      <c r="M67">
        <f>EDLOCAL!M67/ADM!M67</f>
        <v>808.5218428437792</v>
      </c>
      <c r="N67">
        <f>EDLOCAL!N67/ADM!N67</f>
        <v>898.1817307692307</v>
      </c>
      <c r="O67">
        <f>EDLOCAL!O67/ADM!O67</f>
        <v>927.9748026949</v>
      </c>
      <c r="P67">
        <f>EDLOCAL!P67/ADM!P67</f>
        <v>905.3264257425742</v>
      </c>
      <c r="Q67">
        <f>EDLOCAL!Q67/ADM!Q67</f>
        <v>911.1872623574144</v>
      </c>
      <c r="R67">
        <f>EDLOCAL!R67/ADM!R67</f>
        <v>1060.6292352371734</v>
      </c>
      <c r="S67">
        <f>EDLOCAL!S67/ADM!S67</f>
        <v>1048.7729083665338</v>
      </c>
      <c r="T67">
        <f>EDLOCAL!T67/ADM!T67</f>
        <v>1048.9354838709678</v>
      </c>
      <c r="U67">
        <f>EDLOCAL!U67/ADM!U67</f>
        <v>1234.3217922606925</v>
      </c>
      <c r="V67">
        <f>EDLOCAL!V67/ADM!V67</f>
        <v>1427.2542634854774</v>
      </c>
      <c r="W67">
        <f>EDLOCAL!W67/ADM!W67</f>
        <v>1468.1298233995585</v>
      </c>
      <c r="X67">
        <f>EDLOCAL!X67/ADM!X67</f>
        <v>1614.7121700223713</v>
      </c>
    </row>
    <row r="68" spans="1:24" ht="12">
      <c r="A68">
        <v>53</v>
      </c>
      <c r="B68" t="s">
        <v>157</v>
      </c>
      <c r="C68">
        <f>EDLOCAL!C68/ADM!C68</f>
        <v>573.9869592216933</v>
      </c>
      <c r="D68">
        <f>EDLOCAL!D68/ADM!D68</f>
        <v>700.8337590464027</v>
      </c>
      <c r="E68">
        <f>EDLOCAL!E68/ADM!E68</f>
        <v>855.0224494332074</v>
      </c>
      <c r="F68">
        <f>EDLOCAL!F68/ADM!F68</f>
        <v>938.3386696730553</v>
      </c>
      <c r="G68">
        <f>EDLOCAL!G68/ADM!G68</f>
        <v>925.4996566720073</v>
      </c>
      <c r="H68">
        <f>EDLOCAL!H68/ADM!H68</f>
        <v>946.4594656314227</v>
      </c>
      <c r="I68">
        <f>EDLOCAL!I68/ADM!I68</f>
        <v>1006.0478151452756</v>
      </c>
      <c r="J68">
        <f>EDLOCAL!J68/ADM!J68</f>
        <v>1034.2815038291947</v>
      </c>
      <c r="K68">
        <f>EDLOCAL!K68/ADM!K68</f>
        <v>1191.4247222878753</v>
      </c>
      <c r="L68">
        <f>EDLOCAL!L68/ADM!L68</f>
        <v>1231.2529947292765</v>
      </c>
      <c r="M68">
        <f>EDLOCAL!M68/ADM!M68</f>
        <v>1445.4318805682638</v>
      </c>
      <c r="N68">
        <f>EDLOCAL!N68/ADM!N68</f>
        <v>1407.0033460803058</v>
      </c>
      <c r="O68">
        <f>EDLOCAL!O68/ADM!O68</f>
        <v>1493.6962711058266</v>
      </c>
      <c r="P68">
        <f>EDLOCAL!P68/ADM!P68</f>
        <v>1412.387776991985</v>
      </c>
      <c r="Q68">
        <f>EDLOCAL!Q68/ADM!Q68</f>
        <v>1622.4858280627782</v>
      </c>
      <c r="R68">
        <f>EDLOCAL!R68/ADM!R68</f>
        <v>1661.0412442396314</v>
      </c>
      <c r="S68">
        <f>EDLOCAL!S68/ADM!S68</f>
        <v>1796.3023411371237</v>
      </c>
      <c r="T68">
        <f>EDLOCAL!T68/ADM!T68</f>
        <v>2125.495847902098</v>
      </c>
      <c r="U68">
        <f>EDLOCAL!U68/ADM!U68</f>
        <v>2280.86523902228</v>
      </c>
      <c r="V68">
        <f>EDLOCAL!V68/ADM!V68</f>
        <v>2564.858809368901</v>
      </c>
      <c r="W68">
        <f>EDLOCAL!W68/ADM!W68</f>
        <v>2811.4607119314433</v>
      </c>
      <c r="X68">
        <f>EDLOCAL!X68/ADM!X68</f>
        <v>3447.685988725065</v>
      </c>
    </row>
    <row r="69" spans="1:24" ht="12">
      <c r="A69">
        <v>54</v>
      </c>
      <c r="B69" t="s">
        <v>158</v>
      </c>
      <c r="C69">
        <f>EDLOCAL!C69/ADM!C69</f>
        <v>536.7379223239659</v>
      </c>
      <c r="D69">
        <f>EDLOCAL!D69/ADM!D69</f>
        <v>602.6766602192134</v>
      </c>
      <c r="E69">
        <f>EDLOCAL!E69/ADM!E69</f>
        <v>665.7399668325041</v>
      </c>
      <c r="F69">
        <f>EDLOCAL!F69/ADM!F69</f>
        <v>646.3930013458951</v>
      </c>
      <c r="G69">
        <f>EDLOCAL!G69/ADM!G69</f>
        <v>631.5127028934369</v>
      </c>
      <c r="H69">
        <f>EDLOCAL!H69/ADM!H69</f>
        <v>738.6904335363669</v>
      </c>
      <c r="I69">
        <f>EDLOCAL!I69/ADM!I69</f>
        <v>747.6413793103449</v>
      </c>
      <c r="J69">
        <f>EDLOCAL!J69/ADM!J69</f>
        <v>811.6724455920324</v>
      </c>
      <c r="K69">
        <f>EDLOCAL!K69/ADM!K69</f>
        <v>748.166849215042</v>
      </c>
      <c r="L69">
        <f>EDLOCAL!L69/ADM!L69</f>
        <v>885.2456140350877</v>
      </c>
      <c r="M69">
        <f>EDLOCAL!M69/ADM!M69</f>
        <v>1120.982879019908</v>
      </c>
      <c r="N69">
        <f>EDLOCAL!N69/ADM!N69</f>
        <v>874.9631598936575</v>
      </c>
      <c r="O69">
        <f>EDLOCAL!O69/ADM!O69</f>
        <v>993.8560848163575</v>
      </c>
      <c r="P69">
        <f>EDLOCAL!P69/ADM!P69</f>
        <v>1093.400349328215</v>
      </c>
      <c r="Q69">
        <f>EDLOCAL!Q69/ADM!Q69</f>
        <v>1213.086921529175</v>
      </c>
      <c r="R69">
        <f>EDLOCAL!R69/ADM!R69</f>
        <v>855.0705882352942</v>
      </c>
      <c r="S69">
        <f>EDLOCAL!S69/ADM!S69</f>
        <v>1009.1073535194652</v>
      </c>
      <c r="T69">
        <f>EDLOCAL!T69/ADM!T69</f>
        <v>1001.116842516608</v>
      </c>
      <c r="U69">
        <f>EDLOCAL!U69/ADM!U69</f>
        <v>1240.075523922499</v>
      </c>
      <c r="V69">
        <f>EDLOCAL!V69/ADM!V69</f>
        <v>1847.088944075088</v>
      </c>
      <c r="W69">
        <f>EDLOCAL!W69/ADM!W69</f>
        <v>1472.3920856911884</v>
      </c>
      <c r="X69">
        <f>EDLOCAL!X69/ADM!X69</f>
        <v>2134.566177573989</v>
      </c>
    </row>
    <row r="70" spans="1:24" ht="12">
      <c r="A70">
        <v>55</v>
      </c>
      <c r="B70" t="s">
        <v>159</v>
      </c>
      <c r="C70">
        <f>EDLOCAL!C70/ADM!C70</f>
        <v>754.7678127120561</v>
      </c>
      <c r="D70">
        <f>EDLOCAL!D70/ADM!D70</f>
        <v>631.5386293192515</v>
      </c>
      <c r="E70">
        <f>EDLOCAL!E70/ADM!E70</f>
        <v>772.4622862497072</v>
      </c>
      <c r="F70">
        <f>EDLOCAL!F70/ADM!F70</f>
        <v>895.3791136984673</v>
      </c>
      <c r="G70">
        <f>EDLOCAL!G70/ADM!G70</f>
        <v>1071.9594303494496</v>
      </c>
      <c r="H70">
        <f>EDLOCAL!H70/ADM!H70</f>
        <v>1187.2156500308072</v>
      </c>
      <c r="I70">
        <f>EDLOCAL!I70/ADM!I70</f>
        <v>1108.4645381120647</v>
      </c>
      <c r="J70">
        <f>EDLOCAL!J70/ADM!J70</f>
        <v>1100.7949697129313</v>
      </c>
      <c r="K70">
        <f>EDLOCAL!K70/ADM!K70</f>
        <v>922.7945149406468</v>
      </c>
      <c r="L70">
        <f>EDLOCAL!L70/ADM!L70</f>
        <v>798.5619387027798</v>
      </c>
      <c r="M70">
        <f>EDLOCAL!M70/ADM!M70</f>
        <v>1172.736210573746</v>
      </c>
      <c r="N70">
        <f>EDLOCAL!N70/ADM!N70</f>
        <v>1430.4358692235146</v>
      </c>
      <c r="O70">
        <f>EDLOCAL!O70/ADM!O70</f>
        <v>1581.8616658532617</v>
      </c>
      <c r="P70">
        <f>EDLOCAL!P70/ADM!P70</f>
        <v>1700.9049438202248</v>
      </c>
      <c r="Q70">
        <f>EDLOCAL!Q70/ADM!Q70</f>
        <v>1572.3813215859032</v>
      </c>
      <c r="R70">
        <f>EDLOCAL!R70/ADM!R70</f>
        <v>1386.121701969528</v>
      </c>
      <c r="S70">
        <f>EDLOCAL!S70/ADM!S70</f>
        <v>1684.2949237598918</v>
      </c>
      <c r="T70">
        <f>EDLOCAL!T70/ADM!T70</f>
        <v>1627.9470552021342</v>
      </c>
      <c r="U70">
        <f>EDLOCAL!U70/ADM!U70</f>
        <v>2006.5507963839862</v>
      </c>
      <c r="V70">
        <f>EDLOCAL!V70/ADM!V70</f>
        <v>2020.7103195319532</v>
      </c>
      <c r="W70">
        <f>EDLOCAL!W70/ADM!W70</f>
        <v>2160.7970170051963</v>
      </c>
      <c r="X70">
        <f>EDLOCAL!X70/ADM!X70</f>
        <v>3883.0595608191466</v>
      </c>
    </row>
    <row r="71" spans="1:24" ht="12">
      <c r="A71">
        <v>56</v>
      </c>
      <c r="B71" t="s">
        <v>160</v>
      </c>
      <c r="C71">
        <f>EDLOCAL!C71/ADM!C71</f>
        <v>370.3577142857143</v>
      </c>
      <c r="D71">
        <f>EDLOCAL!D71/ADM!D71</f>
        <v>510.56495828367105</v>
      </c>
      <c r="E71">
        <f>EDLOCAL!E71/ADM!E71</f>
        <v>620.457429048414</v>
      </c>
      <c r="F71">
        <f>EDLOCAL!F71/ADM!F71</f>
        <v>673.9582593250444</v>
      </c>
      <c r="G71">
        <f>EDLOCAL!G71/ADM!G71</f>
        <v>702.2239072256914</v>
      </c>
      <c r="H71">
        <f>EDLOCAL!H71/ADM!H71</f>
        <v>844.0018256503879</v>
      </c>
      <c r="I71">
        <f>EDLOCAL!I71/ADM!I71</f>
        <v>863.0950394065832</v>
      </c>
      <c r="J71">
        <f>EDLOCAL!J71/ADM!J71</f>
        <v>875.0660018993352</v>
      </c>
      <c r="K71">
        <f>EDLOCAL!K71/ADM!K71</f>
        <v>954.5381642512077</v>
      </c>
      <c r="L71">
        <f>EDLOCAL!L71/ADM!L71</f>
        <v>1022.1101101101101</v>
      </c>
      <c r="M71">
        <f>EDLOCAL!M71/ADM!M71</f>
        <v>1047.30456</v>
      </c>
      <c r="N71">
        <f>EDLOCAL!N71/ADM!N71</f>
        <v>1084.9354997538157</v>
      </c>
      <c r="O71">
        <f>EDLOCAL!O71/ADM!O71</f>
        <v>971.0890998043053</v>
      </c>
      <c r="P71">
        <f>EDLOCAL!P71/ADM!P71</f>
        <v>1074.9906689287445</v>
      </c>
      <c r="Q71">
        <f>EDLOCAL!Q71/ADM!Q71</f>
        <v>967.9219277108434</v>
      </c>
      <c r="R71">
        <f>EDLOCAL!R71/ADM!R71</f>
        <v>1268.840485074627</v>
      </c>
      <c r="S71">
        <f>EDLOCAL!S71/ADM!S71</f>
        <v>1073.4337568058077</v>
      </c>
      <c r="T71">
        <f>EDLOCAL!T71/ADM!T71</f>
        <v>1469.4465011286682</v>
      </c>
      <c r="U71">
        <f>EDLOCAL!U71/ADM!U71</f>
        <v>1432.4340949033392</v>
      </c>
      <c r="V71">
        <f>EDLOCAL!V71/ADM!V71</f>
        <v>1167.6798478066248</v>
      </c>
      <c r="W71">
        <f>EDLOCAL!W71/ADM!W71</f>
        <v>1401.2360767494358</v>
      </c>
      <c r="X71">
        <f>EDLOCAL!X71/ADM!X71</f>
        <v>1764.4392632524707</v>
      </c>
    </row>
    <row r="72" spans="1:24" ht="12">
      <c r="A72">
        <v>57</v>
      </c>
      <c r="B72" t="s">
        <v>161</v>
      </c>
      <c r="C72">
        <f>EDLOCAL!C72/ADM!C72</f>
        <v>445.0950511416469</v>
      </c>
      <c r="D72">
        <f>EDLOCAL!D72/ADM!D72</f>
        <v>460.31570126741383</v>
      </c>
      <c r="E72">
        <f>EDLOCAL!E72/ADM!E72</f>
        <v>613.0440955044096</v>
      </c>
      <c r="F72">
        <f>EDLOCAL!F72/ADM!F72</f>
        <v>606.4558823529412</v>
      </c>
      <c r="G72">
        <f>EDLOCAL!G72/ADM!G72</f>
        <v>687.7784532252617</v>
      </c>
      <c r="H72">
        <f>EDLOCAL!H72/ADM!H72</f>
        <v>772.9722887444407</v>
      </c>
      <c r="I72">
        <f>EDLOCAL!I72/ADM!I72</f>
        <v>718.4457789583092</v>
      </c>
      <c r="J72">
        <f>EDLOCAL!J72/ADM!J72</f>
        <v>860.4385491254842</v>
      </c>
      <c r="K72">
        <f>EDLOCAL!K72/ADM!K72</f>
        <v>958.1706240305452</v>
      </c>
      <c r="L72">
        <f>EDLOCAL!L72/ADM!L72</f>
        <v>970.0051951190045</v>
      </c>
      <c r="M72">
        <f>EDLOCAL!M72/ADM!M72</f>
        <v>1160.7477247295785</v>
      </c>
      <c r="N72">
        <f>EDLOCAL!N72/ADM!N72</f>
        <v>999.2746202841744</v>
      </c>
      <c r="O72">
        <f>EDLOCAL!O72/ADM!O72</f>
        <v>1139.0707601700062</v>
      </c>
      <c r="P72">
        <f>EDLOCAL!P72/ADM!P72</f>
        <v>1246.1356318214891</v>
      </c>
      <c r="Q72">
        <f>EDLOCAL!Q72/ADM!Q72</f>
        <v>1220.8520531400966</v>
      </c>
      <c r="R72">
        <f>EDLOCAL!R72/ADM!R72</f>
        <v>1312.643728648121</v>
      </c>
      <c r="S72">
        <f>EDLOCAL!S72/ADM!S72</f>
        <v>1383.8912626020162</v>
      </c>
      <c r="T72">
        <f>EDLOCAL!T72/ADM!T72</f>
        <v>1656.8385864374402</v>
      </c>
      <c r="U72">
        <f>EDLOCAL!U72/ADM!U72</f>
        <v>1600.6341756919373</v>
      </c>
      <c r="V72">
        <f>EDLOCAL!V72/ADM!V72</f>
        <v>1881.8276663121824</v>
      </c>
      <c r="W72">
        <f>EDLOCAL!W72/ADM!W72</f>
        <v>1867.2857247471813</v>
      </c>
      <c r="X72">
        <f>EDLOCAL!X72/ADM!X72</f>
        <v>3020.0018878264927</v>
      </c>
    </row>
    <row r="73" spans="1:24" ht="12">
      <c r="A73">
        <v>58</v>
      </c>
      <c r="B73" t="s">
        <v>162</v>
      </c>
      <c r="C73">
        <f>EDLOCAL!C73/ADM!C73</f>
        <v>340.1712916246216</v>
      </c>
      <c r="D73">
        <f>EDLOCAL!D73/ADM!D73</f>
        <v>461.47001287001285</v>
      </c>
      <c r="E73">
        <f>EDLOCAL!E73/ADM!E73</f>
        <v>536.2702913631633</v>
      </c>
      <c r="F73">
        <f>EDLOCAL!F73/ADM!F73</f>
        <v>500.1345444971037</v>
      </c>
      <c r="G73">
        <f>EDLOCAL!G73/ADM!G73</f>
        <v>565.3088709677419</v>
      </c>
      <c r="H73">
        <f>EDLOCAL!H73/ADM!H73</f>
        <v>784.7724252491695</v>
      </c>
      <c r="I73">
        <f>EDLOCAL!I73/ADM!I73</f>
        <v>935.26</v>
      </c>
      <c r="J73">
        <f>EDLOCAL!J73/ADM!J73</f>
        <v>1135.9391812865497</v>
      </c>
      <c r="K73">
        <f>EDLOCAL!K73/ADM!K73</f>
        <v>1178.1436932982149</v>
      </c>
      <c r="L73">
        <f>EDLOCAL!L73/ADM!L73</f>
        <v>1217.1724137931035</v>
      </c>
      <c r="M73">
        <f>EDLOCAL!M73/ADM!M73</f>
        <v>1450.6663356062852</v>
      </c>
      <c r="N73">
        <f>EDLOCAL!N73/ADM!N73</f>
        <v>1502.4577242762969</v>
      </c>
      <c r="O73">
        <f>EDLOCAL!O73/ADM!O73</f>
        <v>1212.7952190094475</v>
      </c>
      <c r="P73">
        <f>EDLOCAL!P73/ADM!P73</f>
        <v>1412.6096977473624</v>
      </c>
      <c r="Q73">
        <f>EDLOCAL!Q73/ADM!Q73</f>
        <v>1494.725478287276</v>
      </c>
      <c r="R73">
        <f>EDLOCAL!R73/ADM!R73</f>
        <v>1682.6158828499015</v>
      </c>
      <c r="S73">
        <f>EDLOCAL!S73/ADM!S73</f>
        <v>1765.752052545156</v>
      </c>
      <c r="T73">
        <f>EDLOCAL!T73/ADM!T73</f>
        <v>1586.5216802168022</v>
      </c>
      <c r="U73">
        <f>EDLOCAL!U73/ADM!U73</f>
        <v>1494.6946362187998</v>
      </c>
      <c r="V73">
        <f>EDLOCAL!V73/ADM!V73</f>
        <v>1671.2466053823607</v>
      </c>
      <c r="W73">
        <f>EDLOCAL!W73/ADM!W73</f>
        <v>1669.4197029702975</v>
      </c>
      <c r="X73">
        <f>EDLOCAL!X73/ADM!X73</f>
        <v>1978.2579421904004</v>
      </c>
    </row>
    <row r="74" spans="1:24" ht="12">
      <c r="A74">
        <v>59</v>
      </c>
      <c r="B74" t="s">
        <v>163</v>
      </c>
      <c r="C74">
        <f>EDLOCAL!C74/ADM!C74</f>
        <v>317.48277841561423</v>
      </c>
      <c r="D74">
        <f>EDLOCAL!D74/ADM!D74</f>
        <v>357.2588281712369</v>
      </c>
      <c r="E74">
        <f>EDLOCAL!E74/ADM!E74</f>
        <v>450.9015105740181</v>
      </c>
      <c r="F74">
        <f>EDLOCAL!F74/ADM!F74</f>
        <v>388.5488752556237</v>
      </c>
      <c r="G74">
        <f>EDLOCAL!G74/ADM!G74</f>
        <v>466.3976939203354</v>
      </c>
      <c r="H74">
        <f>EDLOCAL!H74/ADM!H74</f>
        <v>585.5901994796184</v>
      </c>
      <c r="I74">
        <f>EDLOCAL!I74/ADM!I74</f>
        <v>509.02955555555553</v>
      </c>
      <c r="J74">
        <f>EDLOCAL!J74/ADM!J74</f>
        <v>676.6691643960037</v>
      </c>
      <c r="K74">
        <f>EDLOCAL!K74/ADM!K74</f>
        <v>908.4147018030513</v>
      </c>
      <c r="L74">
        <f>EDLOCAL!L74/ADM!L74</f>
        <v>652.4925017852892</v>
      </c>
      <c r="M74">
        <f>EDLOCAL!M74/ADM!M74</f>
        <v>775.7323727161997</v>
      </c>
      <c r="N74">
        <f>EDLOCAL!N74/ADM!N74</f>
        <v>853.2938435123865</v>
      </c>
      <c r="O74">
        <f>EDLOCAL!O74/ADM!O74</f>
        <v>896.0322548053229</v>
      </c>
      <c r="P74">
        <f>EDLOCAL!P74/ADM!P74</f>
        <v>938.3922307501857</v>
      </c>
      <c r="Q74">
        <f>EDLOCAL!Q74/ADM!Q74</f>
        <v>977.8948443083206</v>
      </c>
      <c r="R74">
        <f>EDLOCAL!R74/ADM!R74</f>
        <v>996.3722179585571</v>
      </c>
      <c r="S74">
        <f>EDLOCAL!S74/ADM!S74</f>
        <v>1104.5021459227469</v>
      </c>
      <c r="T74">
        <f>EDLOCAL!T74/ADM!T74</f>
        <v>1319.0917476938419</v>
      </c>
      <c r="U74">
        <f>EDLOCAL!U74/ADM!U74</f>
        <v>1125.320129546587</v>
      </c>
      <c r="V74">
        <f>EDLOCAL!V74/ADM!V74</f>
        <v>1590.9451482412064</v>
      </c>
      <c r="W74">
        <f>EDLOCAL!W74/ADM!W74</f>
        <v>1855.7531930443554</v>
      </c>
      <c r="X74">
        <f>EDLOCAL!X74/ADM!X74</f>
        <v>2510.7217728882147</v>
      </c>
    </row>
    <row r="75" spans="1:24" ht="12">
      <c r="A75">
        <v>60</v>
      </c>
      <c r="B75" t="s">
        <v>164</v>
      </c>
      <c r="C75">
        <f>EDLOCAL!C75/ADM!C75</f>
        <v>558.4986962190352</v>
      </c>
      <c r="D75">
        <f>EDLOCAL!D75/ADM!D75</f>
        <v>576.9570637119114</v>
      </c>
      <c r="E75">
        <f>EDLOCAL!E75/ADM!E75</f>
        <v>882.7667386609071</v>
      </c>
      <c r="F75">
        <f>EDLOCAL!F75/ADM!F75</f>
        <v>942.5987841945289</v>
      </c>
      <c r="G75">
        <f>EDLOCAL!G75/ADM!G75</f>
        <v>1124.5291798107255</v>
      </c>
      <c r="H75">
        <f>EDLOCAL!H75/ADM!H75</f>
        <v>1252.1883012820513</v>
      </c>
      <c r="I75">
        <f>EDLOCAL!I75/ADM!I75</f>
        <v>1333.743265993266</v>
      </c>
      <c r="J75">
        <f>EDLOCAL!J75/ADM!J75</f>
        <v>1523.9393414211438</v>
      </c>
      <c r="K75">
        <f>EDLOCAL!K75/ADM!K75</f>
        <v>1849.5146252285192</v>
      </c>
      <c r="L75">
        <f>EDLOCAL!L75/ADM!L75</f>
        <v>2072.1652502360716</v>
      </c>
      <c r="M75">
        <f>EDLOCAL!M75/ADM!M75</f>
        <v>2141.4572831267874</v>
      </c>
      <c r="N75">
        <f>EDLOCAL!N75/ADM!N75</f>
        <v>2056.2320388349513</v>
      </c>
      <c r="O75">
        <f>EDLOCAL!O75/ADM!O75</f>
        <v>2321.170696999032</v>
      </c>
      <c r="P75">
        <f>EDLOCAL!P75/ADM!P75</f>
        <v>2257.3638831291237</v>
      </c>
      <c r="Q75">
        <f>EDLOCAL!Q75/ADM!Q75</f>
        <v>2925.827089337176</v>
      </c>
      <c r="R75">
        <f>EDLOCAL!R75/ADM!R75</f>
        <v>2715.200938967136</v>
      </c>
      <c r="S75">
        <f>EDLOCAL!S75/ADM!S75</f>
        <v>3248.411251212415</v>
      </c>
      <c r="T75">
        <f>EDLOCAL!T75/ADM!T75</f>
        <v>3507.111003861004</v>
      </c>
      <c r="U75">
        <f>EDLOCAL!U75/ADM!U75</f>
        <v>3874.1396263520155</v>
      </c>
      <c r="V75">
        <f>EDLOCAL!V75/ADM!V75</f>
        <v>3391.0293339960235</v>
      </c>
      <c r="W75">
        <f>EDLOCAL!W75/ADM!W75</f>
        <v>4455.534022988505</v>
      </c>
      <c r="X75">
        <f>EDLOCAL!X75/ADM!X75</f>
        <v>4731.372125398512</v>
      </c>
    </row>
    <row r="76" spans="1:24" ht="12">
      <c r="A76">
        <v>61</v>
      </c>
      <c r="B76" t="s">
        <v>165</v>
      </c>
      <c r="C76">
        <f>EDLOCAL!C76/ADM!C76</f>
        <v>320.69531538177796</v>
      </c>
      <c r="D76">
        <f>EDLOCAL!D76/ADM!D76</f>
        <v>403.3534581581964</v>
      </c>
      <c r="E76">
        <f>EDLOCAL!E76/ADM!E76</f>
        <v>388.38125</v>
      </c>
      <c r="F76">
        <f>EDLOCAL!F76/ADM!F76</f>
        <v>455.8493150684931</v>
      </c>
      <c r="G76">
        <f>EDLOCAL!G76/ADM!G76</f>
        <v>428.61697887604623</v>
      </c>
      <c r="H76">
        <f>EDLOCAL!H76/ADM!H76</f>
        <v>500.46970954356846</v>
      </c>
      <c r="I76">
        <f>EDLOCAL!I76/ADM!I76</f>
        <v>551.8753721820502</v>
      </c>
      <c r="J76">
        <f>EDLOCAL!J76/ADM!J76</f>
        <v>588.4349892008639</v>
      </c>
      <c r="K76">
        <f>EDLOCAL!K76/ADM!K76</f>
        <v>785.7326373127553</v>
      </c>
      <c r="L76">
        <f>EDLOCAL!L76/ADM!L76</f>
        <v>907.8561484918794</v>
      </c>
      <c r="M76">
        <f>EDLOCAL!M76/ADM!M76</f>
        <v>987.6089027911454</v>
      </c>
      <c r="N76">
        <f>EDLOCAL!N76/ADM!N76</f>
        <v>1001.8541257367388</v>
      </c>
      <c r="O76">
        <f>EDLOCAL!O76/ADM!O76</f>
        <v>1086.6485155863434</v>
      </c>
      <c r="P76">
        <f>EDLOCAL!P76/ADM!P76</f>
        <v>1123.627013241785</v>
      </c>
      <c r="Q76">
        <f>EDLOCAL!Q76/ADM!Q76</f>
        <v>1246.3996157540826</v>
      </c>
      <c r="R76">
        <f>EDLOCAL!R76/ADM!R76</f>
        <v>1139.5362182502352</v>
      </c>
      <c r="S76">
        <f>EDLOCAL!S76/ADM!S76</f>
        <v>1099.387689480937</v>
      </c>
      <c r="T76">
        <f>EDLOCAL!T76/ADM!T76</f>
        <v>1167.0104213864975</v>
      </c>
      <c r="U76">
        <f>EDLOCAL!U76/ADM!U76</f>
        <v>1200.219263204616</v>
      </c>
      <c r="V76">
        <f>EDLOCAL!V76/ADM!V76</f>
        <v>988.5672217275156</v>
      </c>
      <c r="W76">
        <f>EDLOCAL!W76/ADM!W76</f>
        <v>1384.6244159928124</v>
      </c>
      <c r="X76">
        <f>EDLOCAL!X76/ADM!X76</f>
        <v>1495.0419017575484</v>
      </c>
    </row>
    <row r="77" spans="1:24" ht="12">
      <c r="A77">
        <v>62</v>
      </c>
      <c r="B77" t="s">
        <v>166</v>
      </c>
      <c r="C77">
        <f>EDLOCAL!C77/ADM!C77</f>
        <v>786.7317065693878</v>
      </c>
      <c r="D77">
        <f>EDLOCAL!D77/ADM!D77</f>
        <v>771.6644750667988</v>
      </c>
      <c r="E77">
        <f>EDLOCAL!E77/ADM!E77</f>
        <v>883.9816481174521</v>
      </c>
      <c r="F77">
        <f>EDLOCAL!F77/ADM!F77</f>
        <v>1076.4671381647086</v>
      </c>
      <c r="G77">
        <f>EDLOCAL!G77/ADM!G77</f>
        <v>1129.7703867660764</v>
      </c>
      <c r="H77">
        <f>EDLOCAL!H77/ADM!H77</f>
        <v>1203.5535614133482</v>
      </c>
      <c r="I77">
        <f>EDLOCAL!I77/ADM!I77</f>
        <v>1357.5005286701912</v>
      </c>
      <c r="J77">
        <f>EDLOCAL!J77/ADM!J77</f>
        <v>1407.3725373750935</v>
      </c>
      <c r="K77">
        <f>EDLOCAL!K77/ADM!K77</f>
        <v>1495.4445189156986</v>
      </c>
      <c r="L77">
        <f>EDLOCAL!L77/ADM!L77</f>
        <v>1615.0115269605478</v>
      </c>
      <c r="M77">
        <f>EDLOCAL!M77/ADM!M77</f>
        <v>1977.3981305242482</v>
      </c>
      <c r="N77">
        <f>EDLOCAL!N77/ADM!N77</f>
        <v>1925.916184579228</v>
      </c>
      <c r="O77">
        <f>EDLOCAL!O77/ADM!O77</f>
        <v>1909.220306927863</v>
      </c>
      <c r="P77">
        <f>EDLOCAL!P77/ADM!P77</f>
        <v>1857.2945855905814</v>
      </c>
      <c r="Q77">
        <f>EDLOCAL!Q77/ADM!Q77</f>
        <v>2005.7208326338762</v>
      </c>
      <c r="R77">
        <f>EDLOCAL!R77/ADM!R77</f>
        <v>2061.6987795973714</v>
      </c>
      <c r="S77">
        <f>EDLOCAL!S77/ADM!S77</f>
        <v>2194.7909916543936</v>
      </c>
      <c r="T77">
        <f>EDLOCAL!T77/ADM!T77</f>
        <v>2309.0793747092966</v>
      </c>
      <c r="U77">
        <f>EDLOCAL!U77/ADM!U77</f>
        <v>2350.615867933967</v>
      </c>
      <c r="V77">
        <f>EDLOCAL!V77/ADM!V77</f>
        <v>2365.57667786302</v>
      </c>
      <c r="W77">
        <f>EDLOCAL!W77/ADM!W77</f>
        <v>2539.4872408148785</v>
      </c>
      <c r="X77">
        <f>EDLOCAL!X77/ADM!X77</f>
        <v>2953.2489412776604</v>
      </c>
    </row>
    <row r="78" spans="1:24" ht="12">
      <c r="A78">
        <v>63</v>
      </c>
      <c r="B78" t="s">
        <v>167</v>
      </c>
      <c r="C78">
        <f>EDLOCAL!C78/ADM!C78</f>
        <v>789.3143646408839</v>
      </c>
      <c r="D78">
        <f>EDLOCAL!D78/ADM!D78</f>
        <v>885.8983897834536</v>
      </c>
      <c r="E78">
        <f>EDLOCAL!E78/ADM!E78</f>
        <v>1101.225585379783</v>
      </c>
      <c r="F78">
        <f>EDLOCAL!F78/ADM!F78</f>
        <v>1170.2544802867383</v>
      </c>
      <c r="G78">
        <f>EDLOCAL!G78/ADM!G78</f>
        <v>1346.4261083743843</v>
      </c>
      <c r="H78">
        <f>EDLOCAL!H78/ADM!H78</f>
        <v>1448.4938574938576</v>
      </c>
      <c r="I78">
        <f>EDLOCAL!I78/ADM!I78</f>
        <v>1564.8815628815628</v>
      </c>
      <c r="J78">
        <f>EDLOCAL!J78/ADM!J78</f>
        <v>1685.2890818858561</v>
      </c>
      <c r="K78">
        <f>EDLOCAL!K78/ADM!K78</f>
        <v>2005.5609907120743</v>
      </c>
      <c r="L78">
        <f>EDLOCAL!L78/ADM!L78</f>
        <v>2141.1401869158876</v>
      </c>
      <c r="M78">
        <f>EDLOCAL!M78/ADM!M78</f>
        <v>2564.7795633187775</v>
      </c>
      <c r="N78">
        <f>EDLOCAL!N78/ADM!N78</f>
        <v>3000.2388434946574</v>
      </c>
      <c r="O78">
        <f>EDLOCAL!O78/ADM!O78</f>
        <v>3136.3763357843136</v>
      </c>
      <c r="P78">
        <f>EDLOCAL!P78/ADM!P78</f>
        <v>2897.3378419811324</v>
      </c>
      <c r="Q78">
        <f>EDLOCAL!Q78/ADM!Q78</f>
        <v>3181.1551925320887</v>
      </c>
      <c r="R78">
        <f>EDLOCAL!R78/ADM!R78</f>
        <v>3227.552077404667</v>
      </c>
      <c r="S78">
        <f>EDLOCAL!S78/ADM!S78</f>
        <v>3195.7347275729226</v>
      </c>
      <c r="T78">
        <f>EDLOCAL!T78/ADM!T78</f>
        <v>2945.283748014823</v>
      </c>
      <c r="U78">
        <f>EDLOCAL!U78/ADM!U78</f>
        <v>3258.3713541666666</v>
      </c>
      <c r="V78">
        <f>EDLOCAL!V78/ADM!V78</f>
        <v>3144.377581151832</v>
      </c>
      <c r="W78">
        <f>EDLOCAL!W78/ADM!W78</f>
        <v>3148.6286656282455</v>
      </c>
      <c r="X78">
        <f>EDLOCAL!X78/ADM!X78</f>
        <v>3791.2846609743847</v>
      </c>
    </row>
    <row r="79" spans="1:24" ht="12">
      <c r="A79">
        <v>64</v>
      </c>
      <c r="B79" t="s">
        <v>168</v>
      </c>
      <c r="C79">
        <f>EDLOCAL!C79/ADM!C79</f>
        <v>518.2046936114733</v>
      </c>
      <c r="D79">
        <f>EDLOCAL!D79/ADM!D79</f>
        <v>590.3656914893617</v>
      </c>
      <c r="E79">
        <f>EDLOCAL!E79/ADM!E79</f>
        <v>506.29840848806367</v>
      </c>
      <c r="F79">
        <f>EDLOCAL!F79/ADM!F79</f>
        <v>655.7952443857332</v>
      </c>
      <c r="G79">
        <f>EDLOCAL!G79/ADM!G79</f>
        <v>829.9595687331537</v>
      </c>
      <c r="H79">
        <f>EDLOCAL!H79/ADM!H79</f>
        <v>619.2805555555556</v>
      </c>
      <c r="I79">
        <f>EDLOCAL!I79/ADM!I79</f>
        <v>531.9331585845347</v>
      </c>
      <c r="J79">
        <f>EDLOCAL!J79/ADM!J79</f>
        <v>390.5516304347826</v>
      </c>
      <c r="K79">
        <f>EDLOCAL!K79/ADM!K79</f>
        <v>335.37271448663853</v>
      </c>
      <c r="L79">
        <f>EDLOCAL!L79/ADM!L79</f>
        <v>997.1496402877698</v>
      </c>
      <c r="M79">
        <f>EDLOCAL!M79/ADM!M79</f>
        <v>1001.4021847507332</v>
      </c>
      <c r="N79">
        <f>EDLOCAL!N79/ADM!N79</f>
        <v>932.4359351988218</v>
      </c>
      <c r="O79">
        <f>EDLOCAL!O79/ADM!O79</f>
        <v>1040.8553463855421</v>
      </c>
      <c r="P79">
        <f>EDLOCAL!P79/ADM!P79</f>
        <v>1044.1243676470588</v>
      </c>
      <c r="Q79">
        <f>EDLOCAL!Q79/ADM!Q79</f>
        <v>998.0616740088105</v>
      </c>
      <c r="R79">
        <f>EDLOCAL!R79/ADM!R79</f>
        <v>995.031339031339</v>
      </c>
      <c r="S79">
        <f>EDLOCAL!S79/ADM!S79</f>
        <v>1635.762784090909</v>
      </c>
      <c r="T79">
        <f>EDLOCAL!T79/ADM!T79</f>
        <v>1543.4526462395543</v>
      </c>
      <c r="U79">
        <f>EDLOCAL!U79/ADM!U79</f>
        <v>1533.1878531073446</v>
      </c>
      <c r="V79">
        <f>EDLOCAL!V79/ADM!V79</f>
        <v>1766.2685834502104</v>
      </c>
      <c r="W79">
        <f>EDLOCAL!W79/ADM!W79</f>
        <v>1839.6990896358543</v>
      </c>
      <c r="X79">
        <f>EDLOCAL!X79/ADM!X79</f>
        <v>2058.073895184136</v>
      </c>
    </row>
    <row r="80" spans="1:24" ht="12">
      <c r="A80">
        <v>65</v>
      </c>
      <c r="B80" t="s">
        <v>169</v>
      </c>
      <c r="C80">
        <f>EDLOCAL!C80/ADM!C80</f>
        <v>693.4951250529886</v>
      </c>
      <c r="D80">
        <f>EDLOCAL!D80/ADM!D80</f>
        <v>800.0662557781202</v>
      </c>
      <c r="E80">
        <f>EDLOCAL!E80/ADM!E80</f>
        <v>931.50756378415</v>
      </c>
      <c r="F80">
        <f>EDLOCAL!F80/ADM!F80</f>
        <v>1010.3531943815134</v>
      </c>
      <c r="G80">
        <f>EDLOCAL!G80/ADM!G80</f>
        <v>1067.0644868301545</v>
      </c>
      <c r="H80">
        <f>EDLOCAL!H80/ADM!H80</f>
        <v>1192.4637978142077</v>
      </c>
      <c r="I80">
        <f>EDLOCAL!I80/ADM!I80</f>
        <v>1421.41608715809</v>
      </c>
      <c r="J80">
        <f>EDLOCAL!J80/ADM!J80</f>
        <v>1425.541392606033</v>
      </c>
      <c r="K80">
        <f>EDLOCAL!K80/ADM!K80</f>
        <v>1553.7239250275634</v>
      </c>
      <c r="L80">
        <f>EDLOCAL!L80/ADM!L80</f>
        <v>1672.6316583998275</v>
      </c>
      <c r="M80">
        <f>EDLOCAL!M80/ADM!M80</f>
        <v>2140.3484168588802</v>
      </c>
      <c r="N80">
        <f>EDLOCAL!N80/ADM!N80</f>
        <v>2137.6233954451345</v>
      </c>
      <c r="O80">
        <f>EDLOCAL!O80/ADM!O80</f>
        <v>2191.8021553477024</v>
      </c>
      <c r="P80">
        <f>EDLOCAL!P80/ADM!P80</f>
        <v>2254.9939282820096</v>
      </c>
      <c r="Q80">
        <f>EDLOCAL!Q80/ADM!Q80</f>
        <v>2360.213013013013</v>
      </c>
      <c r="R80">
        <f>EDLOCAL!R80/ADM!R80</f>
        <v>2501.7130608175476</v>
      </c>
      <c r="S80">
        <f>EDLOCAL!S80/ADM!S80</f>
        <v>2683.9523344403206</v>
      </c>
      <c r="T80">
        <f>EDLOCAL!T80/ADM!T80</f>
        <v>2634.5638867635807</v>
      </c>
      <c r="U80">
        <f>EDLOCAL!U80/ADM!U80</f>
        <v>2649.1087528174303</v>
      </c>
      <c r="V80">
        <f>EDLOCAL!V80/ADM!V80</f>
        <v>2460.300264123258</v>
      </c>
      <c r="W80">
        <f>EDLOCAL!W80/ADM!W80</f>
        <v>2971.796262826282</v>
      </c>
      <c r="X80">
        <f>EDLOCAL!X80/ADM!X80</f>
        <v>2904.485930689532</v>
      </c>
    </row>
    <row r="81" spans="1:24" ht="12">
      <c r="A81">
        <v>66</v>
      </c>
      <c r="B81" t="s">
        <v>170</v>
      </c>
      <c r="C81">
        <f>EDLOCAL!C81/ADM!C81</f>
        <v>284.68370414912806</v>
      </c>
      <c r="D81">
        <f>EDLOCAL!D81/ADM!D81</f>
        <v>337.94960534304795</v>
      </c>
      <c r="E81">
        <f>EDLOCAL!E81/ADM!E81</f>
        <v>366.5229127432517</v>
      </c>
      <c r="F81">
        <f>EDLOCAL!F81/ADM!F81</f>
        <v>396.9144316730524</v>
      </c>
      <c r="G81">
        <f>EDLOCAL!G81/ADM!G81</f>
        <v>487.1490196078431</v>
      </c>
      <c r="H81">
        <f>EDLOCAL!H81/ADM!H81</f>
        <v>590.0225255972696</v>
      </c>
      <c r="I81">
        <f>EDLOCAL!I81/ADM!I81</f>
        <v>608.2670495333812</v>
      </c>
      <c r="J81">
        <f>EDLOCAL!J81/ADM!J81</f>
        <v>722.510250569476</v>
      </c>
      <c r="K81">
        <f>EDLOCAL!K81/ADM!K81</f>
        <v>714.1760242792109</v>
      </c>
      <c r="L81">
        <f>EDLOCAL!L81/ADM!L81</f>
        <v>611.5507131537242</v>
      </c>
      <c r="M81">
        <f>EDLOCAL!M81/ADM!M81</f>
        <v>1007.8495552025418</v>
      </c>
      <c r="N81">
        <f>EDLOCAL!N81/ADM!N81</f>
        <v>1064.7306088407006</v>
      </c>
      <c r="O81">
        <f>EDLOCAL!O81/ADM!O81</f>
        <v>1043.0291252144082</v>
      </c>
      <c r="P81">
        <f>EDLOCAL!P81/ADM!P81</f>
        <v>679.5530200174064</v>
      </c>
      <c r="Q81">
        <f>EDLOCAL!Q81/ADM!Q81</f>
        <v>1188.3951261966927</v>
      </c>
      <c r="R81">
        <f>EDLOCAL!R81/ADM!R81</f>
        <v>1320.493848857645</v>
      </c>
      <c r="S81">
        <f>EDLOCAL!S81/ADM!S81</f>
        <v>1437.0938023450585</v>
      </c>
      <c r="T81">
        <f>EDLOCAL!T81/ADM!T81</f>
        <v>1766.3427152317881</v>
      </c>
      <c r="U81">
        <f>EDLOCAL!U81/ADM!U81</f>
        <v>1817.736</v>
      </c>
      <c r="V81">
        <f>EDLOCAL!V81/ADM!V81</f>
        <v>1840.402544</v>
      </c>
      <c r="W81">
        <f>EDLOCAL!W81/ADM!W81</f>
        <v>1821.7581153846152</v>
      </c>
      <c r="X81">
        <f>EDLOCAL!X81/ADM!X81</f>
        <v>1832.5004458109147</v>
      </c>
    </row>
    <row r="82" spans="1:24" ht="12">
      <c r="A82">
        <v>67</v>
      </c>
      <c r="B82" t="s">
        <v>171</v>
      </c>
      <c r="C82">
        <f>EDLOCAL!C82/ADM!C82</f>
        <v>695.0574944071589</v>
      </c>
      <c r="D82">
        <f>EDLOCAL!D82/ADM!D82</f>
        <v>825.807439328646</v>
      </c>
      <c r="E82">
        <f>EDLOCAL!E82/ADM!E82</f>
        <v>1011.489327518935</v>
      </c>
      <c r="F82">
        <f>EDLOCAL!F82/ADM!F82</f>
        <v>990.9210095816779</v>
      </c>
      <c r="G82">
        <f>EDLOCAL!G82/ADM!G82</f>
        <v>1053.2891228070175</v>
      </c>
      <c r="H82">
        <f>EDLOCAL!H82/ADM!H82</f>
        <v>1245.2895417156287</v>
      </c>
      <c r="I82">
        <f>EDLOCAL!I82/ADM!I82</f>
        <v>1380.1163514484078</v>
      </c>
      <c r="J82">
        <f>EDLOCAL!J82/ADM!J82</f>
        <v>1475.6458791880655</v>
      </c>
      <c r="K82">
        <f>EDLOCAL!K82/ADM!K82</f>
        <v>1442.6273716164937</v>
      </c>
      <c r="L82">
        <f>EDLOCAL!L82/ADM!L82</f>
        <v>1451.0442501324853</v>
      </c>
      <c r="M82">
        <f>EDLOCAL!M82/ADM!M82</f>
        <v>1537.8310757409442</v>
      </c>
      <c r="N82">
        <f>EDLOCAL!N82/ADM!N82</f>
        <v>1617.3125174240313</v>
      </c>
      <c r="O82">
        <f>EDLOCAL!O82/ADM!O82</f>
        <v>1582.633119977038</v>
      </c>
      <c r="P82">
        <f>EDLOCAL!P82/ADM!P82</f>
        <v>1605.5291928783383</v>
      </c>
      <c r="Q82">
        <f>EDLOCAL!Q82/ADM!Q82</f>
        <v>1749.17680896155</v>
      </c>
      <c r="R82">
        <f>EDLOCAL!R82/ADM!R82</f>
        <v>1540.4600366076877</v>
      </c>
      <c r="S82">
        <f>EDLOCAL!S82/ADM!S82</f>
        <v>1825.102499209111</v>
      </c>
      <c r="T82">
        <f>EDLOCAL!T82/ADM!T82</f>
        <v>1164.3852883992222</v>
      </c>
      <c r="U82">
        <f>EDLOCAL!U82/ADM!U82</f>
        <v>1410.2057931963625</v>
      </c>
      <c r="V82">
        <f>EDLOCAL!V82/ADM!V82</f>
        <v>1600.044148456469</v>
      </c>
      <c r="W82">
        <f>EDLOCAL!W82/ADM!W82</f>
        <v>2048.794407272727</v>
      </c>
      <c r="X82">
        <f>EDLOCAL!X82/ADM!X82</f>
        <v>1705.7857419354837</v>
      </c>
    </row>
    <row r="83" spans="1:24" ht="12">
      <c r="A83">
        <v>68</v>
      </c>
      <c r="B83" t="s">
        <v>172</v>
      </c>
      <c r="C83">
        <f>EDLOCAL!C83/ADM!C83</f>
        <v>574.9180672268908</v>
      </c>
      <c r="D83">
        <f>EDLOCAL!D83/ADM!D83</f>
        <v>707.6367400305078</v>
      </c>
      <c r="E83">
        <f>EDLOCAL!E83/ADM!E83</f>
        <v>762.2253457265926</v>
      </c>
      <c r="F83">
        <f>EDLOCAL!F83/ADM!F83</f>
        <v>864.0731707317074</v>
      </c>
      <c r="G83">
        <f>EDLOCAL!G83/ADM!G83</f>
        <v>903.3277708592777</v>
      </c>
      <c r="H83">
        <f>EDLOCAL!H83/ADM!H83</f>
        <v>1034.490064516129</v>
      </c>
      <c r="I83">
        <f>EDLOCAL!I83/ADM!I83</f>
        <v>1186.4290271132377</v>
      </c>
      <c r="J83">
        <f>EDLOCAL!J83/ADM!J83</f>
        <v>1285.981877197728</v>
      </c>
      <c r="K83">
        <f>EDLOCAL!K83/ADM!K83</f>
        <v>1440.926782273603</v>
      </c>
      <c r="L83">
        <f>EDLOCAL!L83/ADM!L83</f>
        <v>1260.0467263570229</v>
      </c>
      <c r="M83">
        <f>EDLOCAL!M83/ADM!M83</f>
        <v>1406.6542941341565</v>
      </c>
      <c r="N83">
        <f>EDLOCAL!N83/ADM!N83</f>
        <v>1409.2691987801497</v>
      </c>
      <c r="O83">
        <f>EDLOCAL!O83/ADM!O83</f>
        <v>1296.2391010018955</v>
      </c>
      <c r="P83">
        <f>EDLOCAL!P83/ADM!P83</f>
        <v>1287.464562717304</v>
      </c>
      <c r="Q83">
        <f>EDLOCAL!Q83/ADM!Q83</f>
        <v>1338.0322751322751</v>
      </c>
      <c r="R83">
        <f>EDLOCAL!R83/ADM!R83</f>
        <v>1308.1772219265567</v>
      </c>
      <c r="S83">
        <f>EDLOCAL!S83/ADM!S83</f>
        <v>1149.5085306850012</v>
      </c>
      <c r="T83">
        <f>EDLOCAL!T83/ADM!T83</f>
        <v>1294.748652621264</v>
      </c>
      <c r="U83">
        <f>EDLOCAL!U83/ADM!U83</f>
        <v>1271.9251324025036</v>
      </c>
      <c r="V83">
        <f>EDLOCAL!V83/ADM!V83</f>
        <v>1035.5638405111217</v>
      </c>
      <c r="W83">
        <f>EDLOCAL!W83/ADM!W83</f>
        <v>1369.0270094339623</v>
      </c>
      <c r="X83">
        <f>EDLOCAL!X83/ADM!X83</f>
        <v>2618.559145799205</v>
      </c>
    </row>
    <row r="84" spans="1:24" ht="12">
      <c r="A84">
        <v>69</v>
      </c>
      <c r="B84" t="s">
        <v>173</v>
      </c>
      <c r="C84">
        <f>EDLOCAL!C84/ADM!C84</f>
        <v>755.0308395202742</v>
      </c>
      <c r="D84">
        <f>EDLOCAL!D84/ADM!D84</f>
        <v>868.2582187686791</v>
      </c>
      <c r="E84">
        <f>EDLOCAL!E84/ADM!E84</f>
        <v>1003.7838827838827</v>
      </c>
      <c r="F84">
        <f>EDLOCAL!F84/ADM!F84</f>
        <v>1100.7703656189865</v>
      </c>
      <c r="G84">
        <f>EDLOCAL!G84/ADM!G84</f>
        <v>1169.9075573549258</v>
      </c>
      <c r="H84">
        <f>EDLOCAL!H84/ADM!H84</f>
        <v>1317.54363757495</v>
      </c>
      <c r="I84">
        <f>EDLOCAL!I84/ADM!I84</f>
        <v>1368.0710900473935</v>
      </c>
      <c r="J84">
        <f>EDLOCAL!J84/ADM!J84</f>
        <v>1616.2921646746347</v>
      </c>
      <c r="K84">
        <f>EDLOCAL!K84/ADM!K84</f>
        <v>1802.3918285331547</v>
      </c>
      <c r="L84">
        <f>EDLOCAL!L84/ADM!L84</f>
        <v>1728.625</v>
      </c>
      <c r="M84">
        <f>EDLOCAL!M84/ADM!M84</f>
        <v>1849.5482424242425</v>
      </c>
      <c r="N84">
        <f>EDLOCAL!N84/ADM!N84</f>
        <v>1965.820564516129</v>
      </c>
      <c r="O84">
        <f>EDLOCAL!O84/ADM!O84</f>
        <v>1943.753680465718</v>
      </c>
      <c r="P84">
        <f>EDLOCAL!P84/ADM!P84</f>
        <v>1702.7227902621723</v>
      </c>
      <c r="Q84">
        <f>EDLOCAL!Q84/ADM!Q84</f>
        <v>1906.7557106598986</v>
      </c>
      <c r="R84">
        <f>EDLOCAL!R84/ADM!R84</f>
        <v>2074.726228462029</v>
      </c>
      <c r="S84">
        <f>EDLOCAL!S84/ADM!S84</f>
        <v>2061.1270044900575</v>
      </c>
      <c r="T84">
        <f>EDLOCAL!T84/ADM!T84</f>
        <v>2311.5054945054944</v>
      </c>
      <c r="U84">
        <f>EDLOCAL!U84/ADM!U84</f>
        <v>2262.423076923077</v>
      </c>
      <c r="V84">
        <f>EDLOCAL!V84/ADM!V84</f>
        <v>2527.3306626139815</v>
      </c>
      <c r="W84">
        <f>EDLOCAL!W84/ADM!W84</f>
        <v>2646.8859293680293</v>
      </c>
      <c r="X84">
        <f>EDLOCAL!X84/ADM!X84</f>
        <v>2851.450121359223</v>
      </c>
    </row>
    <row r="85" spans="1:24" ht="12">
      <c r="A85">
        <v>70</v>
      </c>
      <c r="B85" t="s">
        <v>115</v>
      </c>
      <c r="C85">
        <f>EDLOCAL!C85/ADM!C85</f>
        <v>1507.7993533293434</v>
      </c>
      <c r="D85">
        <f>EDLOCAL!D85/ADM!D85</f>
        <v>1735.239547443529</v>
      </c>
      <c r="E85">
        <f>EDLOCAL!E85/ADM!E85</f>
        <v>2120.9702325506696</v>
      </c>
      <c r="F85">
        <f>EDLOCAL!F85/ADM!F85</f>
        <v>2422.0380488838887</v>
      </c>
      <c r="G85">
        <f>EDLOCAL!G85/ADM!G85</f>
        <v>2539.0482536839536</v>
      </c>
      <c r="H85">
        <f>EDLOCAL!H85/ADM!H85</f>
        <v>2893.208393223405</v>
      </c>
      <c r="I85">
        <f>EDLOCAL!I85/ADM!I85</f>
        <v>2973.3593779919574</v>
      </c>
      <c r="J85">
        <f>EDLOCAL!J85/ADM!J85</f>
        <v>3230.291671902488</v>
      </c>
      <c r="K85">
        <f>EDLOCAL!K85/ADM!K85</f>
        <v>3700.4726442936208</v>
      </c>
      <c r="L85">
        <f>EDLOCAL!L85/ADM!L85</f>
        <v>4141.465456968177</v>
      </c>
      <c r="M85">
        <f>EDLOCAL!M85/ADM!M85</f>
        <v>4650.802567946335</v>
      </c>
      <c r="N85">
        <f>EDLOCAL!N85/ADM!N85</f>
        <v>5032.578504788576</v>
      </c>
      <c r="O85">
        <f>EDLOCAL!O85/ADM!O85</f>
        <v>5175.658695521444</v>
      </c>
      <c r="P85">
        <f>EDLOCAL!P85/ADM!P85</f>
        <v>4831.088360947691</v>
      </c>
      <c r="Q85">
        <f>EDLOCAL!Q85/ADM!Q85</f>
        <v>5107.737890859892</v>
      </c>
      <c r="R85">
        <f>EDLOCAL!R85/ADM!R85</f>
        <v>5351.880735774099</v>
      </c>
      <c r="S85">
        <f>EDLOCAL!S85/ADM!S85</f>
        <v>5311.792446961642</v>
      </c>
      <c r="T85">
        <f>EDLOCAL!T85/ADM!T85</f>
        <v>5621.865089573133</v>
      </c>
      <c r="U85">
        <f>EDLOCAL!U85/ADM!U85</f>
        <v>6055.242608142405</v>
      </c>
      <c r="V85">
        <f>EDLOCAL!V85/ADM!V85</f>
        <v>6032.826677250844</v>
      </c>
      <c r="W85">
        <f>EDLOCAL!W85/ADM!W85</f>
        <v>6357.274833247061</v>
      </c>
      <c r="X85">
        <f>EDLOCAL!X85/ADM!X85</f>
        <v>7180.887398288886</v>
      </c>
    </row>
    <row r="86" spans="1:24" ht="12">
      <c r="A86">
        <v>71</v>
      </c>
      <c r="B86" t="s">
        <v>174</v>
      </c>
      <c r="C86">
        <f>EDLOCAL!C86/ADM!C86</f>
        <v>901.340206185567</v>
      </c>
      <c r="D86">
        <f>EDLOCAL!D86/ADM!D86</f>
        <v>1082.3488119484045</v>
      </c>
      <c r="E86">
        <f>EDLOCAL!E86/ADM!E86</f>
        <v>1214.128421343655</v>
      </c>
      <c r="F86">
        <f>EDLOCAL!F86/ADM!F86</f>
        <v>1275.1791842475386</v>
      </c>
      <c r="G86">
        <f>EDLOCAL!G86/ADM!G86</f>
        <v>1301.9893208030755</v>
      </c>
      <c r="H86">
        <f>EDLOCAL!H86/ADM!H86</f>
        <v>1417.0239335492045</v>
      </c>
      <c r="I86">
        <f>EDLOCAL!I86/ADM!I86</f>
        <v>1511.498177399757</v>
      </c>
      <c r="J86">
        <f>EDLOCAL!J86/ADM!J86</f>
        <v>1700.2395039400594</v>
      </c>
      <c r="K86">
        <f>EDLOCAL!K86/ADM!K86</f>
        <v>2058.767909403232</v>
      </c>
      <c r="L86">
        <f>EDLOCAL!L86/ADM!L86</f>
        <v>2444.50454086781</v>
      </c>
      <c r="M86">
        <f>EDLOCAL!M86/ADM!M86</f>
        <v>2995.288818660647</v>
      </c>
      <c r="N86">
        <f>EDLOCAL!N86/ADM!N86</f>
        <v>3356.2608481262328</v>
      </c>
      <c r="O86">
        <f>EDLOCAL!O86/ADM!O86</f>
        <v>3327.794326241135</v>
      </c>
      <c r="P86">
        <f>EDLOCAL!P86/ADM!P86</f>
        <v>3472.3895876901142</v>
      </c>
      <c r="Q86">
        <f>EDLOCAL!Q86/ADM!Q86</f>
        <v>3623.5178169764413</v>
      </c>
      <c r="R86">
        <f>EDLOCAL!R86/ADM!R86</f>
        <v>4040.937673450509</v>
      </c>
      <c r="S86">
        <f>EDLOCAL!S86/ADM!S86</f>
        <v>3968.501916140667</v>
      </c>
      <c r="T86">
        <f>EDLOCAL!T86/ADM!T86</f>
        <v>4279.492801771871</v>
      </c>
      <c r="U86">
        <f>EDLOCAL!U86/ADM!U86</f>
        <v>3966.789123075243</v>
      </c>
      <c r="V86">
        <f>EDLOCAL!V86/ADM!V86</f>
        <v>3996.8391888111896</v>
      </c>
      <c r="W86">
        <f>EDLOCAL!W86/ADM!W86</f>
        <v>4301.816976619477</v>
      </c>
      <c r="X86">
        <f>EDLOCAL!X86/ADM!X86</f>
        <v>4889.277499213589</v>
      </c>
    </row>
    <row r="87" spans="1:24" ht="12">
      <c r="A87">
        <v>72</v>
      </c>
      <c r="B87" t="s">
        <v>175</v>
      </c>
      <c r="C87">
        <f>EDLOCAL!C87/ADM!C87</f>
        <v>511.32646370023417</v>
      </c>
      <c r="D87">
        <f>EDLOCAL!D87/ADM!D87</f>
        <v>613.9882739212007</v>
      </c>
      <c r="E87">
        <f>EDLOCAL!E87/ADM!E87</f>
        <v>782.1077523159435</v>
      </c>
      <c r="F87">
        <f>EDLOCAL!F87/ADM!F87</f>
        <v>677.8275862068965</v>
      </c>
      <c r="G87">
        <f>EDLOCAL!G87/ADM!G87</f>
        <v>880.7212456052235</v>
      </c>
      <c r="H87">
        <f>EDLOCAL!H87/ADM!H87</f>
        <v>825.3269035532995</v>
      </c>
      <c r="I87">
        <f>EDLOCAL!I87/ADM!I87</f>
        <v>902.7231869254341</v>
      </c>
      <c r="J87">
        <f>EDLOCAL!J87/ADM!J87</f>
        <v>873.0921255790015</v>
      </c>
      <c r="K87">
        <f>EDLOCAL!K87/ADM!K87</f>
        <v>935.0099947396108</v>
      </c>
      <c r="L87">
        <f>EDLOCAL!L87/ADM!L87</f>
        <v>887.1216</v>
      </c>
      <c r="M87">
        <f>EDLOCAL!M87/ADM!M87</f>
        <v>1116.5308506113768</v>
      </c>
      <c r="N87">
        <f>EDLOCAL!N87/ADM!N87</f>
        <v>1141.6240126382306</v>
      </c>
      <c r="O87">
        <f>EDLOCAL!O87/ADM!O87</f>
        <v>1225.4483191940615</v>
      </c>
      <c r="P87">
        <f>EDLOCAL!P87/ADM!P87</f>
        <v>1257.7027218934911</v>
      </c>
      <c r="Q87">
        <f>EDLOCAL!Q87/ADM!Q87</f>
        <v>1338.8383947939262</v>
      </c>
      <c r="R87">
        <f>EDLOCAL!R87/ADM!R87</f>
        <v>1331.4994594594596</v>
      </c>
      <c r="S87">
        <f>EDLOCAL!S87/ADM!S87</f>
        <v>1632.9387426114993</v>
      </c>
      <c r="T87">
        <f>EDLOCAL!T87/ADM!T87</f>
        <v>1688.4067885117493</v>
      </c>
      <c r="U87">
        <f>EDLOCAL!U87/ADM!U87</f>
        <v>1758.8808016877638</v>
      </c>
      <c r="V87">
        <f>EDLOCAL!V87/ADM!V87</f>
        <v>1683.622255363684</v>
      </c>
      <c r="W87">
        <f>EDLOCAL!W87/ADM!W87</f>
        <v>1745.8293818753275</v>
      </c>
      <c r="X87">
        <f>EDLOCAL!X87/ADM!X87</f>
        <v>2221.145025510204</v>
      </c>
    </row>
    <row r="88" spans="1:24" ht="12">
      <c r="A88">
        <v>73</v>
      </c>
      <c r="B88" t="s">
        <v>176</v>
      </c>
      <c r="C88">
        <f>EDLOCAL!C88/ADM!C88</f>
        <v>713.0398370303304</v>
      </c>
      <c r="D88">
        <f>EDLOCAL!D88/ADM!D88</f>
        <v>778.3049907578559</v>
      </c>
      <c r="E88">
        <f>EDLOCAL!E88/ADM!E88</f>
        <v>784.8631578947368</v>
      </c>
      <c r="F88">
        <f>EDLOCAL!F88/ADM!F88</f>
        <v>829.6564476885645</v>
      </c>
      <c r="G88">
        <f>EDLOCAL!G88/ADM!G88</f>
        <v>965.6578171091445</v>
      </c>
      <c r="H88">
        <f>EDLOCAL!H88/ADM!H88</f>
        <v>939.9225741578683</v>
      </c>
      <c r="I88">
        <f>EDLOCAL!I88/ADM!I88</f>
        <v>989.0270935960591</v>
      </c>
      <c r="J88">
        <f>EDLOCAL!J88/ADM!J88</f>
        <v>1109.4541910331384</v>
      </c>
      <c r="K88">
        <f>EDLOCAL!K88/ADM!K88</f>
        <v>1338.2305764411028</v>
      </c>
      <c r="L88">
        <f>EDLOCAL!L88/ADM!L88</f>
        <v>1224.1602719766877</v>
      </c>
      <c r="M88">
        <f>EDLOCAL!M88/ADM!M88</f>
        <v>1326.9588888888889</v>
      </c>
      <c r="N88">
        <f>EDLOCAL!N88/ADM!N88</f>
        <v>1308.1119402985075</v>
      </c>
      <c r="O88">
        <f>EDLOCAL!O88/ADM!O88</f>
        <v>1399.1362895927602</v>
      </c>
      <c r="P88">
        <f>EDLOCAL!P88/ADM!P88</f>
        <v>1414.7517391304348</v>
      </c>
      <c r="Q88">
        <f>EDLOCAL!Q88/ADM!Q88</f>
        <v>1466.6991150442477</v>
      </c>
      <c r="R88">
        <f>EDLOCAL!R88/ADM!R88</f>
        <v>1782.7735543873837</v>
      </c>
      <c r="S88">
        <f>EDLOCAL!S88/ADM!S88</f>
        <v>2009.8614735226402</v>
      </c>
      <c r="T88">
        <f>EDLOCAL!T88/ADM!T88</f>
        <v>2165.466888642249</v>
      </c>
      <c r="U88">
        <f>EDLOCAL!U88/ADM!U88</f>
        <v>2224.192078513845</v>
      </c>
      <c r="V88">
        <f>EDLOCAL!V88/ADM!V88</f>
        <v>2149.2078969214804</v>
      </c>
      <c r="W88">
        <f>EDLOCAL!W88/ADM!W88</f>
        <v>2376.2637216390117</v>
      </c>
      <c r="X88">
        <f>EDLOCAL!X88/ADM!X88</f>
        <v>2692.8806200787403</v>
      </c>
    </row>
    <row r="89" spans="1:24" ht="12">
      <c r="A89">
        <v>74</v>
      </c>
      <c r="B89" t="s">
        <v>117</v>
      </c>
      <c r="C89">
        <f>EDLOCAL!C89/ADM!C89</f>
        <v>391.37158237710725</v>
      </c>
      <c r="D89">
        <f>EDLOCAL!D89/ADM!D89</f>
        <v>455.500800232795</v>
      </c>
      <c r="E89">
        <f>EDLOCAL!E89/ADM!E89</f>
        <v>524.3066447171506</v>
      </c>
      <c r="F89">
        <f>EDLOCAL!F89/ADM!F89</f>
        <v>583.6175797344728</v>
      </c>
      <c r="G89">
        <f>EDLOCAL!G89/ADM!G89</f>
        <v>623.0853601129767</v>
      </c>
      <c r="H89">
        <f>EDLOCAL!H89/ADM!H89</f>
        <v>710.6278034038492</v>
      </c>
      <c r="I89">
        <f>EDLOCAL!I89/ADM!I89</f>
        <v>810.7721396250809</v>
      </c>
      <c r="J89">
        <f>EDLOCAL!J89/ADM!J89</f>
        <v>810.8434448535297</v>
      </c>
      <c r="K89">
        <f>EDLOCAL!K89/ADM!K89</f>
        <v>858.7610093217614</v>
      </c>
      <c r="L89">
        <f>EDLOCAL!L89/ADM!L89</f>
        <v>984.6951750847184</v>
      </c>
      <c r="M89">
        <f>EDLOCAL!M89/ADM!M89</f>
        <v>1313.9894580960129</v>
      </c>
      <c r="N89">
        <f>EDLOCAL!N89/ADM!N89</f>
        <v>1340.0482064599903</v>
      </c>
      <c r="O89">
        <f>EDLOCAL!O89/ADM!O89</f>
        <v>1358.1397537337145</v>
      </c>
      <c r="P89">
        <f>EDLOCAL!P89/ADM!P89</f>
        <v>1468.0632816658838</v>
      </c>
      <c r="Q89">
        <f>EDLOCAL!Q89/ADM!Q89</f>
        <v>1634.5334999219117</v>
      </c>
      <c r="R89">
        <f>EDLOCAL!R89/ADM!R89</f>
        <v>1495.0364132908512</v>
      </c>
      <c r="S89">
        <f>EDLOCAL!S89/ADM!S89</f>
        <v>1551.8859180035652</v>
      </c>
      <c r="T89">
        <f>EDLOCAL!T89/ADM!T89</f>
        <v>1641.035966981132</v>
      </c>
      <c r="U89">
        <f>EDLOCAL!U89/ADM!U89</f>
        <v>1775.1145893164849</v>
      </c>
      <c r="V89">
        <f>EDLOCAL!V89/ADM!V89</f>
        <v>2063.136914771091</v>
      </c>
      <c r="W89">
        <f>EDLOCAL!W89/ADM!W89</f>
        <v>2189.063840879875</v>
      </c>
      <c r="X89">
        <f>EDLOCAL!X89/ADM!X89</f>
        <v>2572.52757963595</v>
      </c>
    </row>
    <row r="90" spans="1:24" ht="12">
      <c r="A90">
        <v>75</v>
      </c>
      <c r="B90" t="s">
        <v>177</v>
      </c>
      <c r="C90">
        <f>EDLOCAL!C90/ADM!C90</f>
        <v>541.6987951807229</v>
      </c>
      <c r="D90">
        <f>EDLOCAL!D90/ADM!D90</f>
        <v>733.0132876712329</v>
      </c>
      <c r="E90">
        <f>EDLOCAL!E90/ADM!E90</f>
        <v>864.3421238189254</v>
      </c>
      <c r="F90">
        <f>EDLOCAL!F90/ADM!F90</f>
        <v>906.6714864083285</v>
      </c>
      <c r="G90">
        <f>EDLOCAL!G90/ADM!G90</f>
        <v>949.8217907852796</v>
      </c>
      <c r="H90">
        <f>EDLOCAL!H90/ADM!H90</f>
        <v>1107.514207413818</v>
      </c>
      <c r="I90">
        <f>EDLOCAL!I90/ADM!I90</f>
        <v>1180.3730785806638</v>
      </c>
      <c r="J90">
        <f>EDLOCAL!J90/ADM!J90</f>
        <v>1181.0399717514124</v>
      </c>
      <c r="K90">
        <f>EDLOCAL!K90/ADM!K90</f>
        <v>1258.9985106959111</v>
      </c>
      <c r="L90">
        <f>EDLOCAL!L90/ADM!L90</f>
        <v>1464.0673076923076</v>
      </c>
      <c r="M90">
        <f>EDLOCAL!M90/ADM!M90</f>
        <v>1686.2687000378264</v>
      </c>
      <c r="N90">
        <f>EDLOCAL!N90/ADM!N90</f>
        <v>1917.4676416819013</v>
      </c>
      <c r="O90">
        <f>EDLOCAL!O90/ADM!O90</f>
        <v>2104.205512987783</v>
      </c>
      <c r="P90">
        <f>EDLOCAL!P90/ADM!P90</f>
        <v>2085.3098558413103</v>
      </c>
      <c r="Q90">
        <f>EDLOCAL!Q90/ADM!Q90</f>
        <v>2397.317707176183</v>
      </c>
      <c r="R90">
        <f>EDLOCAL!R90/ADM!R90</f>
        <v>2424.206032886856</v>
      </c>
      <c r="S90">
        <f>EDLOCAL!S90/ADM!S90</f>
        <v>2555.564745196324</v>
      </c>
      <c r="T90">
        <f>EDLOCAL!T90/ADM!T90</f>
        <v>2519.361007556675</v>
      </c>
      <c r="U90">
        <f>EDLOCAL!U90/ADM!U90</f>
        <v>3001.424003935071</v>
      </c>
      <c r="V90">
        <f>EDLOCAL!V90/ADM!V90</f>
        <v>3053.423199380265</v>
      </c>
      <c r="W90">
        <f>EDLOCAL!W90/ADM!W90</f>
        <v>3053.583340644669</v>
      </c>
      <c r="X90">
        <f>EDLOCAL!X90/ADM!X90</f>
        <v>3298.4940389893063</v>
      </c>
    </row>
    <row r="91" spans="1:24" ht="12">
      <c r="A91">
        <v>76</v>
      </c>
      <c r="B91" t="s">
        <v>178</v>
      </c>
      <c r="C91">
        <f>EDLOCAL!C91/ADM!C91</f>
        <v>534.4708010335918</v>
      </c>
      <c r="D91">
        <f>EDLOCAL!D91/ADM!D91</f>
        <v>706.3784934788395</v>
      </c>
      <c r="E91">
        <f>EDLOCAL!E91/ADM!E91</f>
        <v>775.9271978021978</v>
      </c>
      <c r="F91">
        <f>EDLOCAL!F91/ADM!F91</f>
        <v>836.37636259323</v>
      </c>
      <c r="G91">
        <f>EDLOCAL!G91/ADM!G91</f>
        <v>912.8272997032641</v>
      </c>
      <c r="H91">
        <f>EDLOCAL!H91/ADM!H91</f>
        <v>912.9190097799511</v>
      </c>
      <c r="I91">
        <f>EDLOCAL!I91/ADM!I91</f>
        <v>948.3955176767677</v>
      </c>
      <c r="J91">
        <f>EDLOCAL!J91/ADM!J91</f>
        <v>1037.1454545454546</v>
      </c>
      <c r="K91">
        <f>EDLOCAL!K91/ADM!K91</f>
        <v>1098.4116050220564</v>
      </c>
      <c r="L91">
        <f>EDLOCAL!L91/ADM!L91</f>
        <v>1146.7104247104246</v>
      </c>
      <c r="M91">
        <f>EDLOCAL!M91/ADM!M91</f>
        <v>1363.7151080476901</v>
      </c>
      <c r="N91">
        <f>EDLOCAL!N91/ADM!N91</f>
        <v>1223.607857952399</v>
      </c>
      <c r="O91">
        <f>EDLOCAL!O91/ADM!O91</f>
        <v>1404.2182263577668</v>
      </c>
      <c r="P91">
        <f>EDLOCAL!P91/ADM!P91</f>
        <v>1555.4261572942135</v>
      </c>
      <c r="Q91">
        <f>EDLOCAL!Q91/ADM!Q91</f>
        <v>2124.7548713951674</v>
      </c>
      <c r="R91">
        <f>EDLOCAL!R91/ADM!R91</f>
        <v>1645.7616438356165</v>
      </c>
      <c r="S91">
        <f>EDLOCAL!S91/ADM!S91</f>
        <v>1784.5598907530239</v>
      </c>
      <c r="T91">
        <f>EDLOCAL!T91/ADM!T91</f>
        <v>1890.5226645644461</v>
      </c>
      <c r="U91">
        <f>EDLOCAL!U91/ADM!U91</f>
        <v>1799.6769945778467</v>
      </c>
      <c r="V91">
        <f>EDLOCAL!V91/ADM!V91</f>
        <v>1887.2171619496855</v>
      </c>
      <c r="W91">
        <f>EDLOCAL!W91/ADM!W91</f>
        <v>2070.586047974833</v>
      </c>
      <c r="X91">
        <f>EDLOCAL!X91/ADM!X91</f>
        <v>2666.451208</v>
      </c>
    </row>
    <row r="92" spans="1:24" ht="12">
      <c r="A92">
        <v>77</v>
      </c>
      <c r="B92" t="s">
        <v>179</v>
      </c>
      <c r="C92">
        <f>EDLOCAL!C92/ADM!C92</f>
        <v>630.5525291828794</v>
      </c>
      <c r="D92">
        <f>EDLOCAL!D92/ADM!D92</f>
        <v>695.8009872694206</v>
      </c>
      <c r="E92">
        <f>EDLOCAL!E92/ADM!E92</f>
        <v>828.8988170148502</v>
      </c>
      <c r="F92">
        <f>EDLOCAL!F92/ADM!F92</f>
        <v>900.7365578197888</v>
      </c>
      <c r="G92">
        <f>EDLOCAL!G92/ADM!G92</f>
        <v>1061.15215835917</v>
      </c>
      <c r="H92">
        <f>EDLOCAL!H92/ADM!H92</f>
        <v>887.4363472784526</v>
      </c>
      <c r="I92">
        <f>EDLOCAL!I92/ADM!I92</f>
        <v>856.5961375212224</v>
      </c>
      <c r="J92">
        <f>EDLOCAL!J92/ADM!J92</f>
        <v>932.4881069392569</v>
      </c>
      <c r="K92">
        <f>EDLOCAL!K92/ADM!K92</f>
        <v>1246.3730354099603</v>
      </c>
      <c r="L92">
        <f>EDLOCAL!L92/ADM!L92</f>
        <v>1314.1494231825673</v>
      </c>
      <c r="M92">
        <f>EDLOCAL!M92/ADM!M92</f>
        <v>1577.5044760180997</v>
      </c>
      <c r="N92">
        <f>EDLOCAL!N92/ADM!N92</f>
        <v>1676.3817204301076</v>
      </c>
      <c r="O92">
        <f>EDLOCAL!O92/ADM!O92</f>
        <v>1743.42967120954</v>
      </c>
      <c r="P92">
        <f>EDLOCAL!P92/ADM!P92</f>
        <v>1440.7785963495396</v>
      </c>
      <c r="Q92">
        <f>EDLOCAL!Q92/ADM!Q92</f>
        <v>1566.891804862341</v>
      </c>
      <c r="R92">
        <f>EDLOCAL!R92/ADM!R92</f>
        <v>1610.3698220192157</v>
      </c>
      <c r="S92">
        <f>EDLOCAL!S92/ADM!S92</f>
        <v>1611.822191486092</v>
      </c>
      <c r="T92">
        <f>EDLOCAL!T92/ADM!T92</f>
        <v>1665.6702437528745</v>
      </c>
      <c r="U92">
        <f>EDLOCAL!U92/ADM!U92</f>
        <v>1986.9158506731947</v>
      </c>
      <c r="V92">
        <f>EDLOCAL!V92/ADM!V92</f>
        <v>1915.6278683812407</v>
      </c>
      <c r="W92">
        <f>EDLOCAL!W92/ADM!W92</f>
        <v>1898.7818337670294</v>
      </c>
      <c r="X92">
        <f>EDLOCAL!X92/ADM!X92</f>
        <v>2424.113637496107</v>
      </c>
    </row>
    <row r="93" spans="1:24" ht="12">
      <c r="A93">
        <v>78</v>
      </c>
      <c r="B93" t="s">
        <v>180</v>
      </c>
      <c r="C93">
        <f>EDLOCAL!C93/ADM!C93</f>
        <v>945.3789932236206</v>
      </c>
      <c r="D93">
        <f>EDLOCAL!D93/ADM!D93</f>
        <v>1101.8551307847083</v>
      </c>
      <c r="E93">
        <f>EDLOCAL!E93/ADM!E93</f>
        <v>1154.5405827263266</v>
      </c>
      <c r="F93">
        <f>EDLOCAL!F93/ADM!F93</f>
        <v>1280.7992505353318</v>
      </c>
      <c r="G93">
        <f>EDLOCAL!G93/ADM!G93</f>
        <v>1434.4911894273127</v>
      </c>
      <c r="H93">
        <f>EDLOCAL!H93/ADM!H93</f>
        <v>1581.7418630751963</v>
      </c>
      <c r="I93">
        <f>EDLOCAL!I93/ADM!I93</f>
        <v>1673.4479048697622</v>
      </c>
      <c r="J93">
        <f>EDLOCAL!J93/ADM!J93</f>
        <v>1874.0562746201463</v>
      </c>
      <c r="K93">
        <f>EDLOCAL!K93/ADM!K93</f>
        <v>1980.578196347032</v>
      </c>
      <c r="L93">
        <f>EDLOCAL!L93/ADM!L93</f>
        <v>2273.9095622119817</v>
      </c>
      <c r="M93">
        <f>EDLOCAL!M93/ADM!M93</f>
        <v>2684.0112686567163</v>
      </c>
      <c r="N93">
        <f>EDLOCAL!N93/ADM!N93</f>
        <v>3043.0453460620524</v>
      </c>
      <c r="O93">
        <f>EDLOCAL!O93/ADM!O93</f>
        <v>2970.044393063584</v>
      </c>
      <c r="P93">
        <f>EDLOCAL!P93/ADM!P93</f>
        <v>3182.6629357266934</v>
      </c>
      <c r="Q93">
        <f>EDLOCAL!Q93/ADM!Q93</f>
        <v>3416.056929269695</v>
      </c>
      <c r="R93">
        <f>EDLOCAL!R93/ADM!R93</f>
        <v>3678.814293753517</v>
      </c>
      <c r="S93">
        <f>EDLOCAL!S93/ADM!S93</f>
        <v>3689.235325794292</v>
      </c>
      <c r="T93">
        <f>EDLOCAL!T93/ADM!T93</f>
        <v>3764.5163127912997</v>
      </c>
      <c r="U93">
        <f>EDLOCAL!U93/ADM!U93</f>
        <v>3978.3489208633096</v>
      </c>
      <c r="V93">
        <f>EDLOCAL!V93/ADM!V93</f>
        <v>4796.555330901511</v>
      </c>
      <c r="W93">
        <f>EDLOCAL!W93/ADM!W93</f>
        <v>4149.975205020921</v>
      </c>
      <c r="X93">
        <f>EDLOCAL!X93/ADM!X93</f>
        <v>5587.819024024024</v>
      </c>
    </row>
    <row r="94" spans="1:24" ht="12">
      <c r="A94">
        <v>79</v>
      </c>
      <c r="B94" t="s">
        <v>181</v>
      </c>
      <c r="C94">
        <f>EDLOCAL!C94/ADM!C94</f>
        <v>259.631254283756</v>
      </c>
      <c r="D94">
        <f>EDLOCAL!D94/ADM!D94</f>
        <v>292.53679804673874</v>
      </c>
      <c r="E94">
        <f>EDLOCAL!E94/ADM!E94</f>
        <v>367.1809009009009</v>
      </c>
      <c r="F94">
        <f>EDLOCAL!F94/ADM!F94</f>
        <v>388.231426448737</v>
      </c>
      <c r="G94">
        <f>EDLOCAL!G94/ADM!G94</f>
        <v>404.1077867280399</v>
      </c>
      <c r="H94">
        <f>EDLOCAL!H94/ADM!H94</f>
        <v>441.48534072900156</v>
      </c>
      <c r="I94">
        <f>EDLOCAL!I94/ADM!I94</f>
        <v>524.4560770156438</v>
      </c>
      <c r="J94">
        <f>EDLOCAL!J94/ADM!J94</f>
        <v>616.8739112401494</v>
      </c>
      <c r="K94">
        <f>EDLOCAL!K94/ADM!K94</f>
        <v>533.298873692679</v>
      </c>
      <c r="L94">
        <f>EDLOCAL!L94/ADM!L94</f>
        <v>707.9701187065084</v>
      </c>
      <c r="M94">
        <f>EDLOCAL!M94/ADM!M94</f>
        <v>728.5963469119579</v>
      </c>
      <c r="N94">
        <f>EDLOCAL!N94/ADM!N94</f>
        <v>868.011812812358</v>
      </c>
      <c r="O94">
        <f>EDLOCAL!O94/ADM!O94</f>
        <v>937.6070886075948</v>
      </c>
      <c r="P94">
        <f>EDLOCAL!P94/ADM!P94</f>
        <v>836.9894753796594</v>
      </c>
      <c r="Q94">
        <f>EDLOCAL!Q94/ADM!Q94</f>
        <v>932.6313885119855</v>
      </c>
      <c r="R94">
        <f>EDLOCAL!R94/ADM!R94</f>
        <v>1058.9701492537313</v>
      </c>
      <c r="S94">
        <f>EDLOCAL!S94/ADM!S94</f>
        <v>1126.2464664310953</v>
      </c>
      <c r="T94">
        <f>EDLOCAL!T94/ADM!T94</f>
        <v>1377.8687664041995</v>
      </c>
      <c r="U94">
        <f>EDLOCAL!U94/ADM!U94</f>
        <v>1329.1819360414866</v>
      </c>
      <c r="V94">
        <f>EDLOCAL!V94/ADM!V94</f>
        <v>1421.8515167318556</v>
      </c>
      <c r="W94">
        <f>EDLOCAL!W94/ADM!W94</f>
        <v>1792.8381574468085</v>
      </c>
      <c r="X94">
        <f>EDLOCAL!X94/ADM!X94</f>
        <v>1788.43071237756</v>
      </c>
    </row>
    <row r="95" spans="1:24" ht="12">
      <c r="A95">
        <v>80</v>
      </c>
      <c r="B95" t="s">
        <v>182</v>
      </c>
      <c r="C95">
        <f>EDLOCAL!C95/ADM!C95</f>
        <v>504.69717444717446</v>
      </c>
      <c r="D95">
        <f>EDLOCAL!D95/ADM!D95</f>
        <v>598.1926889714994</v>
      </c>
      <c r="E95">
        <f>EDLOCAL!E95/ADM!E95</f>
        <v>717.844816883923</v>
      </c>
      <c r="F95">
        <f>EDLOCAL!F95/ADM!F95</f>
        <v>810.909594095941</v>
      </c>
      <c r="G95">
        <f>EDLOCAL!G95/ADM!G95</f>
        <v>891.3256394260761</v>
      </c>
      <c r="H95">
        <f>EDLOCAL!H95/ADM!H95</f>
        <v>886.712</v>
      </c>
      <c r="I95">
        <f>EDLOCAL!I95/ADM!I95</f>
        <v>828.9768715763846</v>
      </c>
      <c r="J95">
        <f>EDLOCAL!J95/ADM!J95</f>
        <v>1010.922893006575</v>
      </c>
      <c r="K95">
        <f>EDLOCAL!K95/ADM!K95</f>
        <v>1238.1449970041942</v>
      </c>
      <c r="L95">
        <f>EDLOCAL!L95/ADM!L95</f>
        <v>1348.9039021549213</v>
      </c>
      <c r="M95">
        <f>EDLOCAL!M95/ADM!M95</f>
        <v>1478.124641833811</v>
      </c>
      <c r="N95">
        <f>EDLOCAL!N95/ADM!N95</f>
        <v>1506.3443780554046</v>
      </c>
      <c r="O95">
        <f>EDLOCAL!O95/ADM!O95</f>
        <v>1591.7775979112273</v>
      </c>
      <c r="P95">
        <f>EDLOCAL!P95/ADM!P95</f>
        <v>1712.6931490384616</v>
      </c>
      <c r="Q95">
        <f>EDLOCAL!Q95/ADM!Q95</f>
        <v>1781.5813636363637</v>
      </c>
      <c r="R95">
        <f>EDLOCAL!R95/ADM!R95</f>
        <v>1752.919733924612</v>
      </c>
      <c r="S95">
        <f>EDLOCAL!S95/ADM!S95</f>
        <v>1951.0264730999147</v>
      </c>
      <c r="T95">
        <f>EDLOCAL!T95/ADM!T95</f>
        <v>1818.3055668427469</v>
      </c>
      <c r="U95">
        <f>EDLOCAL!U95/ADM!U95</f>
        <v>1933.7496006389777</v>
      </c>
      <c r="V95">
        <f>EDLOCAL!V95/ADM!V95</f>
        <v>1850.2912277227722</v>
      </c>
      <c r="W95">
        <f>EDLOCAL!W95/ADM!W95</f>
        <v>1915.748833592535</v>
      </c>
      <c r="X95">
        <f>EDLOCAL!X95/ADM!X95</f>
        <v>2443.4222330856473</v>
      </c>
    </row>
    <row r="96" spans="1:24" ht="12">
      <c r="A96">
        <v>81</v>
      </c>
      <c r="B96" t="s">
        <v>183</v>
      </c>
      <c r="C96">
        <f>EDLOCAL!C96/ADM!C96</f>
        <v>326.6432088039386</v>
      </c>
      <c r="D96">
        <f>EDLOCAL!D96/ADM!D96</f>
        <v>346.9663120567376</v>
      </c>
      <c r="E96">
        <f>EDLOCAL!E96/ADM!E96</f>
        <v>433.19360675512667</v>
      </c>
      <c r="F96">
        <f>EDLOCAL!F96/ADM!F96</f>
        <v>510.11013349514565</v>
      </c>
      <c r="G96">
        <f>EDLOCAL!G96/ADM!G96</f>
        <v>638.0379825653798</v>
      </c>
      <c r="H96">
        <f>EDLOCAL!H96/ADM!H96</f>
        <v>807.0385953812084</v>
      </c>
      <c r="I96">
        <f>EDLOCAL!I96/ADM!I96</f>
        <v>829.8887782204515</v>
      </c>
      <c r="J96">
        <f>EDLOCAL!J96/ADM!J96</f>
        <v>928.9462144570058</v>
      </c>
      <c r="K96">
        <f>EDLOCAL!K96/ADM!K96</f>
        <v>1058.2674622674622</v>
      </c>
      <c r="L96">
        <f>EDLOCAL!L96/ADM!L96</f>
        <v>908.2601218201362</v>
      </c>
      <c r="M96">
        <f>EDLOCAL!M96/ADM!M96</f>
        <v>1147.508629385965</v>
      </c>
      <c r="N96">
        <f>EDLOCAL!N96/ADM!N96</f>
        <v>1297.109796672828</v>
      </c>
      <c r="O96">
        <f>EDLOCAL!O96/ADM!O96</f>
        <v>1186.096068716094</v>
      </c>
      <c r="P96">
        <f>EDLOCAL!P96/ADM!P96</f>
        <v>1290.7585260853702</v>
      </c>
      <c r="Q96">
        <f>EDLOCAL!Q96/ADM!Q96</f>
        <v>1224.703119266055</v>
      </c>
      <c r="R96">
        <f>EDLOCAL!R96/ADM!R96</f>
        <v>1334.9343773303506</v>
      </c>
      <c r="S96">
        <f>EDLOCAL!S96/ADM!S96</f>
        <v>1444.7043768545993</v>
      </c>
      <c r="T96">
        <f>EDLOCAL!T96/ADM!T96</f>
        <v>1389.8640630867442</v>
      </c>
      <c r="U96">
        <f>EDLOCAL!U96/ADM!U96</f>
        <v>1470.0653846153846</v>
      </c>
      <c r="V96">
        <f>EDLOCAL!V96/ADM!V96</f>
        <v>1131.8924951267056</v>
      </c>
      <c r="W96">
        <f>EDLOCAL!W96/ADM!W96</f>
        <v>1279.726665403562</v>
      </c>
      <c r="X96">
        <f>EDLOCAL!X96/ADM!X96</f>
        <v>1510.5646860986546</v>
      </c>
    </row>
    <row r="97" spans="1:24" ht="12">
      <c r="A97">
        <v>82</v>
      </c>
      <c r="B97" t="s">
        <v>184</v>
      </c>
      <c r="C97">
        <f>EDLOCAL!C97/ADM!C97</f>
        <v>376.82042631498234</v>
      </c>
      <c r="D97">
        <f>EDLOCAL!D97/ADM!D97</f>
        <v>430.94081728511037</v>
      </c>
      <c r="E97">
        <f>EDLOCAL!E97/ADM!E97</f>
        <v>524.23008</v>
      </c>
      <c r="F97">
        <f>EDLOCAL!F97/ADM!F97</f>
        <v>593.9668445738315</v>
      </c>
      <c r="G97">
        <f>EDLOCAL!G97/ADM!G97</f>
        <v>547.750291909925</v>
      </c>
      <c r="H97">
        <f>EDLOCAL!H97/ADM!H97</f>
        <v>609.6076076076076</v>
      </c>
      <c r="I97">
        <f>EDLOCAL!I97/ADM!I97</f>
        <v>665.6488288596341</v>
      </c>
      <c r="J97">
        <f>EDLOCAL!J97/ADM!J97</f>
        <v>677.2676301584538</v>
      </c>
      <c r="K97">
        <f>EDLOCAL!K97/ADM!K97</f>
        <v>742.4909025400829</v>
      </c>
      <c r="L97">
        <f>EDLOCAL!L97/ADM!L97</f>
        <v>802.978288633461</v>
      </c>
      <c r="M97">
        <f>EDLOCAL!M97/ADM!M97</f>
        <v>868.2169110240627</v>
      </c>
      <c r="N97">
        <f>EDLOCAL!N97/ADM!N97</f>
        <v>1063.9489757207891</v>
      </c>
      <c r="O97">
        <f>EDLOCAL!O97/ADM!O97</f>
        <v>1138.0618347203406</v>
      </c>
      <c r="P97">
        <f>EDLOCAL!P97/ADM!P97</f>
        <v>1118.1915769980508</v>
      </c>
      <c r="Q97">
        <f>EDLOCAL!Q97/ADM!Q97</f>
        <v>1217.954007374345</v>
      </c>
      <c r="R97">
        <f>EDLOCAL!R97/ADM!R97</f>
        <v>1316.828173374613</v>
      </c>
      <c r="S97">
        <f>EDLOCAL!S97/ADM!S97</f>
        <v>1451.1386999841848</v>
      </c>
      <c r="T97">
        <f>EDLOCAL!T97/ADM!T97</f>
        <v>1412.8522565320666</v>
      </c>
      <c r="U97">
        <f>EDLOCAL!U97/ADM!U97</f>
        <v>1579.8216137394686</v>
      </c>
      <c r="V97">
        <f>EDLOCAL!V97/ADM!V97</f>
        <v>1486.8024961240312</v>
      </c>
      <c r="W97">
        <f>EDLOCAL!W97/ADM!W97</f>
        <v>1638.3570623243515</v>
      </c>
      <c r="X97">
        <f>EDLOCAL!X97/ADM!X97</f>
        <v>2359.010444964871</v>
      </c>
    </row>
    <row r="98" spans="1:24" ht="12">
      <c r="A98">
        <v>83</v>
      </c>
      <c r="B98" t="s">
        <v>185</v>
      </c>
      <c r="C98">
        <f>EDLOCAL!C98/ADM!C98</f>
        <v>578.8180210369543</v>
      </c>
      <c r="D98">
        <f>EDLOCAL!D98/ADM!D98</f>
        <v>678.2243017564066</v>
      </c>
      <c r="E98">
        <f>EDLOCAL!E98/ADM!E98</f>
        <v>829.3203101992735</v>
      </c>
      <c r="F98">
        <f>EDLOCAL!F98/ADM!F98</f>
        <v>873.1817091454272</v>
      </c>
      <c r="G98">
        <f>EDLOCAL!G98/ADM!G98</f>
        <v>917.1492763890294</v>
      </c>
      <c r="H98">
        <f>EDLOCAL!H98/ADM!H98</f>
        <v>1074.3178247117642</v>
      </c>
      <c r="I98">
        <f>EDLOCAL!I98/ADM!I98</f>
        <v>1126.9118065433854</v>
      </c>
      <c r="J98">
        <f>EDLOCAL!J98/ADM!J98</f>
        <v>1394.4742749304728</v>
      </c>
      <c r="K98">
        <f>EDLOCAL!K98/ADM!K98</f>
        <v>1532.95622074883</v>
      </c>
      <c r="L98">
        <f>EDLOCAL!L98/ADM!L98</f>
        <v>1783.988430535799</v>
      </c>
      <c r="M98">
        <f>EDLOCAL!M98/ADM!M98</f>
        <v>2029.6444339014276</v>
      </c>
      <c r="N98">
        <f>EDLOCAL!N98/ADM!N98</f>
        <v>2172.730636757043</v>
      </c>
      <c r="O98">
        <f>EDLOCAL!O98/ADM!O98</f>
        <v>2267.308511401486</v>
      </c>
      <c r="P98">
        <f>EDLOCAL!P98/ADM!P98</f>
        <v>2146.208563251288</v>
      </c>
      <c r="Q98">
        <f>EDLOCAL!Q98/ADM!Q98</f>
        <v>2079.2843465400483</v>
      </c>
      <c r="R98">
        <f>EDLOCAL!R98/ADM!R98</f>
        <v>2027.4066765578634</v>
      </c>
      <c r="S98">
        <f>EDLOCAL!S98/ADM!S98</f>
        <v>2082.3549903825606</v>
      </c>
      <c r="T98">
        <f>EDLOCAL!T98/ADM!T98</f>
        <v>2221.8336175728223</v>
      </c>
      <c r="U98">
        <f>EDLOCAL!U98/ADM!U98</f>
        <v>2404.7210915516002</v>
      </c>
      <c r="V98">
        <f>EDLOCAL!V98/ADM!V98</f>
        <v>2608.9377379824405</v>
      </c>
      <c r="W98">
        <f>EDLOCAL!W98/ADM!W98</f>
        <v>2565.208688182599</v>
      </c>
      <c r="X98">
        <f>EDLOCAL!X98/ADM!X98</f>
        <v>2946.9585728003844</v>
      </c>
    </row>
    <row r="99" spans="1:24" ht="12">
      <c r="A99">
        <v>84</v>
      </c>
      <c r="B99" t="s">
        <v>186</v>
      </c>
      <c r="C99">
        <f>EDLOCAL!C99/ADM!C99</f>
        <v>1224.2164888576408</v>
      </c>
      <c r="D99">
        <f>EDLOCAL!D99/ADM!D99</f>
        <v>1355.2515840477079</v>
      </c>
      <c r="E99">
        <f>EDLOCAL!E99/ADM!E99</f>
        <v>1444.4098344972736</v>
      </c>
      <c r="F99">
        <f>EDLOCAL!F99/ADM!F99</f>
        <v>1629.5619797233828</v>
      </c>
      <c r="G99">
        <f>EDLOCAL!G99/ADM!G99</f>
        <v>1675.365153406478</v>
      </c>
      <c r="H99">
        <f>EDLOCAL!H99/ADM!H99</f>
        <v>1809.1874403134982</v>
      </c>
      <c r="I99">
        <f>EDLOCAL!I99/ADM!I99</f>
        <v>1879.8888163052</v>
      </c>
      <c r="J99">
        <f>EDLOCAL!J99/ADM!J99</f>
        <v>2087.4690110744123</v>
      </c>
      <c r="K99">
        <f>EDLOCAL!K99/ADM!K99</f>
        <v>2186.7057200603126</v>
      </c>
      <c r="L99">
        <f>EDLOCAL!L99/ADM!L99</f>
        <v>2458.0925320034307</v>
      </c>
      <c r="M99">
        <f>EDLOCAL!M99/ADM!M99</f>
        <v>2737.6421779323746</v>
      </c>
      <c r="N99">
        <f>EDLOCAL!N99/ADM!N99</f>
        <v>2904.616221198157</v>
      </c>
      <c r="O99">
        <f>EDLOCAL!O99/ADM!O99</f>
        <v>2925.9512476353484</v>
      </c>
      <c r="P99">
        <f>EDLOCAL!P99/ADM!P99</f>
        <v>2845.9477227145526</v>
      </c>
      <c r="Q99">
        <f>EDLOCAL!Q99/ADM!Q99</f>
        <v>2779.455954393102</v>
      </c>
      <c r="R99">
        <f>EDLOCAL!R99/ADM!R99</f>
        <v>2826.674911758984</v>
      </c>
      <c r="S99">
        <f>EDLOCAL!S99/ADM!S99</f>
        <v>2994.8277546833665</v>
      </c>
      <c r="T99">
        <f>EDLOCAL!T99/ADM!T99</f>
        <v>2922.162656602191</v>
      </c>
      <c r="U99">
        <f>EDLOCAL!U99/ADM!U99</f>
        <v>3110.7228887863407</v>
      </c>
      <c r="V99">
        <f>EDLOCAL!V99/ADM!V99</f>
        <v>2873.5638017674582</v>
      </c>
      <c r="W99">
        <f>EDLOCAL!W99/ADM!W99</f>
        <v>3262.1394150178203</v>
      </c>
      <c r="X99">
        <f>EDLOCAL!X99/ADM!X99</f>
        <v>3427.84533563186</v>
      </c>
    </row>
    <row r="100" spans="1:24" ht="12">
      <c r="A100">
        <v>85</v>
      </c>
      <c r="B100" t="s">
        <v>187</v>
      </c>
      <c r="C100">
        <f>EDLOCAL!C100/ADM!C100</f>
        <v>449.18152255482363</v>
      </c>
      <c r="D100">
        <f>EDLOCAL!D100/ADM!D100</f>
        <v>564.3622848200313</v>
      </c>
      <c r="E100">
        <f>EDLOCAL!E100/ADM!E100</f>
        <v>707.4441221789178</v>
      </c>
      <c r="F100">
        <f>EDLOCAL!F100/ADM!F100</f>
        <v>747.1845981726646</v>
      </c>
      <c r="G100">
        <f>EDLOCAL!G100/ADM!G100</f>
        <v>770.2547015141287</v>
      </c>
      <c r="H100">
        <f>EDLOCAL!H100/ADM!H100</f>
        <v>1012.9943204073638</v>
      </c>
      <c r="I100">
        <f>EDLOCAL!I100/ADM!I100</f>
        <v>1014.2269944806824</v>
      </c>
      <c r="J100">
        <f>EDLOCAL!J100/ADM!J100</f>
        <v>1057.2278904453271</v>
      </c>
      <c r="K100">
        <f>EDLOCAL!K100/ADM!K100</f>
        <v>1132.7113994045087</v>
      </c>
      <c r="L100">
        <f>EDLOCAL!L100/ADM!L100</f>
        <v>1213.740338688667</v>
      </c>
      <c r="M100">
        <f>EDLOCAL!M100/ADM!M100</f>
        <v>1436.2214330011072</v>
      </c>
      <c r="N100">
        <f>EDLOCAL!N100/ADM!N100</f>
        <v>1434.9937936384795</v>
      </c>
      <c r="O100">
        <f>EDLOCAL!O100/ADM!O100</f>
        <v>1400.9241077963845</v>
      </c>
      <c r="P100">
        <f>EDLOCAL!P100/ADM!P100</f>
        <v>1419.2043140075239</v>
      </c>
      <c r="Q100">
        <f>EDLOCAL!Q100/ADM!Q100</f>
        <v>1480.153726362625</v>
      </c>
      <c r="R100">
        <f>EDLOCAL!R100/ADM!R100</f>
        <v>1551.9852090747331</v>
      </c>
      <c r="S100">
        <f>EDLOCAL!S100/ADM!S100</f>
        <v>1622.5424047829938</v>
      </c>
      <c r="T100">
        <f>EDLOCAL!T100/ADM!T100</f>
        <v>1685.3749861280658</v>
      </c>
      <c r="U100">
        <f>EDLOCAL!U100/ADM!U100</f>
        <v>1869.9134025220399</v>
      </c>
      <c r="V100">
        <f>EDLOCAL!V100/ADM!V100</f>
        <v>1778.3572512740975</v>
      </c>
      <c r="W100">
        <f>EDLOCAL!W100/ADM!W100</f>
        <v>2029.7740401885944</v>
      </c>
      <c r="X100">
        <f>EDLOCAL!X100/ADM!X100</f>
        <v>2256.2177798102207</v>
      </c>
    </row>
    <row r="101" spans="1:24" ht="12">
      <c r="A101">
        <v>86</v>
      </c>
      <c r="B101" t="s">
        <v>188</v>
      </c>
      <c r="C101">
        <f>EDLOCAL!C101/ADM!C101</f>
        <v>1242.4767932489451</v>
      </c>
      <c r="D101">
        <f>EDLOCAL!D101/ADM!D101</f>
        <v>1187.7505773672056</v>
      </c>
      <c r="E101">
        <f>EDLOCAL!E101/ADM!E101</f>
        <v>1417.5231143552312</v>
      </c>
      <c r="F101">
        <f>EDLOCAL!F101/ADM!F101</f>
        <v>1508.863741339492</v>
      </c>
      <c r="G101">
        <f>EDLOCAL!G101/ADM!G101</f>
        <v>1386.1402298850576</v>
      </c>
      <c r="H101">
        <f>EDLOCAL!H101/ADM!H101</f>
        <v>1536.5717592592594</v>
      </c>
      <c r="I101">
        <f>EDLOCAL!I101/ADM!I101</f>
        <v>1521.420253164557</v>
      </c>
      <c r="J101">
        <f>EDLOCAL!J101/ADM!J101</f>
        <v>1769.1514360313315</v>
      </c>
      <c r="K101">
        <f>EDLOCAL!K101/ADM!K101</f>
        <v>2095.3456464379947</v>
      </c>
      <c r="L101">
        <f>EDLOCAL!L101/ADM!L101</f>
        <v>1823.5564102564103</v>
      </c>
      <c r="M101">
        <f>EDLOCAL!M101/ADM!M101</f>
        <v>2126.583139240506</v>
      </c>
      <c r="N101">
        <f>EDLOCAL!N101/ADM!N101</f>
        <v>2329.454780361757</v>
      </c>
      <c r="O101">
        <f>EDLOCAL!O101/ADM!O101</f>
        <v>2536.3032717678097</v>
      </c>
      <c r="P101">
        <f>EDLOCAL!P101/ADM!P101</f>
        <v>2577.3562365591397</v>
      </c>
      <c r="Q101">
        <f>EDLOCAL!Q101/ADM!Q101</f>
        <v>2252.0335917312664</v>
      </c>
      <c r="R101">
        <f>EDLOCAL!R101/ADM!R101</f>
        <v>2735.716494845361</v>
      </c>
      <c r="S101">
        <f>EDLOCAL!S101/ADM!S101</f>
        <v>3008.425925925926</v>
      </c>
      <c r="T101">
        <f>EDLOCAL!T101/ADM!T101</f>
        <v>3105.8756756756757</v>
      </c>
      <c r="U101">
        <f>EDLOCAL!U101/ADM!U101</f>
        <v>3155.971346704871</v>
      </c>
      <c r="V101">
        <f>EDLOCAL!V101/ADM!V101</f>
        <v>2734.400809248555</v>
      </c>
      <c r="W101">
        <f>EDLOCAL!W101/ADM!W101</f>
        <v>2583.2128651685393</v>
      </c>
      <c r="X101">
        <f>EDLOCAL!X101/ADM!X101</f>
        <v>3356.3893786982253</v>
      </c>
    </row>
    <row r="102" spans="1:24" ht="12">
      <c r="A102">
        <v>87</v>
      </c>
      <c r="B102" t="s">
        <v>189</v>
      </c>
      <c r="C102">
        <f>EDLOCAL!C102/ADM!C102</f>
        <v>494.99881206937516</v>
      </c>
      <c r="D102">
        <f>EDLOCAL!D102/ADM!D102</f>
        <v>670.0219265829022</v>
      </c>
      <c r="E102">
        <f>EDLOCAL!E102/ADM!E102</f>
        <v>861.550739418664</v>
      </c>
      <c r="F102">
        <f>EDLOCAL!F102/ADM!F102</f>
        <v>981.0934065934066</v>
      </c>
      <c r="G102">
        <f>EDLOCAL!G102/ADM!G102</f>
        <v>1100.4151044456346</v>
      </c>
      <c r="H102">
        <f>EDLOCAL!H102/ADM!H102</f>
        <v>1166.2695220684252</v>
      </c>
      <c r="I102">
        <f>EDLOCAL!I102/ADM!I102</f>
        <v>1254.4016692749087</v>
      </c>
      <c r="J102">
        <f>EDLOCAL!J102/ADM!J102</f>
        <v>1366.8940482298615</v>
      </c>
      <c r="K102">
        <f>EDLOCAL!K102/ADM!K102</f>
        <v>1597.7193556506418</v>
      </c>
      <c r="L102">
        <f>EDLOCAL!L102/ADM!L102</f>
        <v>1695.8572135609998</v>
      </c>
      <c r="M102">
        <f>EDLOCAL!M102/ADM!M102</f>
        <v>2010.8530907326542</v>
      </c>
      <c r="N102">
        <f>EDLOCAL!N102/ADM!N102</f>
        <v>2050.019454329775</v>
      </c>
      <c r="O102">
        <f>EDLOCAL!O102/ADM!O102</f>
        <v>2077.2900590179415</v>
      </c>
      <c r="P102">
        <f>EDLOCAL!P102/ADM!P102</f>
        <v>1504.2390488476092</v>
      </c>
      <c r="Q102">
        <f>EDLOCAL!Q102/ADM!Q102</f>
        <v>2126.4211000901714</v>
      </c>
      <c r="R102">
        <f>EDLOCAL!R102/ADM!R102</f>
        <v>2101.571240971766</v>
      </c>
      <c r="S102">
        <f>EDLOCAL!S102/ADM!S102</f>
        <v>2254.838076757223</v>
      </c>
      <c r="T102">
        <f>EDLOCAL!T102/ADM!T102</f>
        <v>2330.896369776277</v>
      </c>
      <c r="U102">
        <f>EDLOCAL!U102/ADM!U102</f>
        <v>2469.927922346138</v>
      </c>
      <c r="V102">
        <f>EDLOCAL!V102/ADM!V102</f>
        <v>2296.8564382160394</v>
      </c>
      <c r="W102">
        <f>EDLOCAL!W102/ADM!W102</f>
        <v>2698.267765190526</v>
      </c>
      <c r="X102">
        <f>EDLOCAL!X102/ADM!X102</f>
        <v>3109.1072409564686</v>
      </c>
    </row>
    <row r="103" spans="1:24" ht="12">
      <c r="A103">
        <v>88</v>
      </c>
      <c r="B103" t="s">
        <v>190</v>
      </c>
      <c r="C103" t="s">
        <v>105</v>
      </c>
      <c r="D103" t="s">
        <v>105</v>
      </c>
      <c r="E103" t="s">
        <v>105</v>
      </c>
      <c r="F103" t="s">
        <v>105</v>
      </c>
      <c r="G103" t="s">
        <v>105</v>
      </c>
      <c r="H103" t="s">
        <v>105</v>
      </c>
      <c r="I103" t="s">
        <v>105</v>
      </c>
      <c r="J103" t="s">
        <v>105</v>
      </c>
      <c r="K103" t="s">
        <v>105</v>
      </c>
      <c r="L103" t="s">
        <v>105</v>
      </c>
      <c r="M103" t="s">
        <v>105</v>
      </c>
      <c r="N103" t="s">
        <v>105</v>
      </c>
      <c r="O103" t="s">
        <v>105</v>
      </c>
      <c r="P103" t="s">
        <v>105</v>
      </c>
      <c r="Q103" t="s">
        <v>105</v>
      </c>
      <c r="R103" t="s">
        <v>105</v>
      </c>
      <c r="S103" t="s">
        <v>105</v>
      </c>
      <c r="T103" t="s">
        <v>105</v>
      </c>
      <c r="U103" t="s">
        <v>105</v>
      </c>
      <c r="V103" t="s">
        <v>105</v>
      </c>
      <c r="W103" t="s">
        <v>105</v>
      </c>
      <c r="X103" t="s">
        <v>105</v>
      </c>
    </row>
    <row r="104" spans="1:24" ht="12">
      <c r="A104">
        <v>89</v>
      </c>
      <c r="B104" t="s">
        <v>192</v>
      </c>
      <c r="C104">
        <f>EDLOCAL!C104/ADM!C104</f>
        <v>742.6423576423576</v>
      </c>
      <c r="D104">
        <f>EDLOCAL!D104/ADM!D104</f>
        <v>888.3248987854251</v>
      </c>
      <c r="E104">
        <f>EDLOCAL!E104/ADM!E104</f>
        <v>1004.8062248995984</v>
      </c>
      <c r="F104">
        <f>EDLOCAL!F104/ADM!F104</f>
        <v>1010.4267068273092</v>
      </c>
      <c r="G104">
        <f>EDLOCAL!G104/ADM!G104</f>
        <v>948.6501516683519</v>
      </c>
      <c r="H104">
        <f>EDLOCAL!H104/ADM!H104</f>
        <v>1347.3887755102041</v>
      </c>
      <c r="I104">
        <f>EDLOCAL!I104/ADM!I104</f>
        <v>1180.0353063343719</v>
      </c>
      <c r="J104">
        <f>EDLOCAL!J104/ADM!J104</f>
        <v>1389.6351791530944</v>
      </c>
      <c r="K104">
        <f>EDLOCAL!K104/ADM!K104</f>
        <v>1473.0131147540983</v>
      </c>
      <c r="L104">
        <f>EDLOCAL!L104/ADM!L104</f>
        <v>1740.9296424452134</v>
      </c>
      <c r="M104">
        <f>EDLOCAL!M104/ADM!M104</f>
        <v>1749.927157652474</v>
      </c>
      <c r="N104">
        <f>EDLOCAL!N104/ADM!N104</f>
        <v>1815.0875995449373</v>
      </c>
      <c r="O104">
        <f>EDLOCAL!O104/ADM!O104</f>
        <v>1759.217370165746</v>
      </c>
      <c r="P104">
        <f>EDLOCAL!P104/ADM!P104</f>
        <v>2036.9111912943872</v>
      </c>
      <c r="Q104">
        <f>EDLOCAL!Q104/ADM!Q104</f>
        <v>2329.530726256983</v>
      </c>
      <c r="R104">
        <f>EDLOCAL!R104/ADM!R104</f>
        <v>2245.3509561304836</v>
      </c>
      <c r="S104">
        <f>EDLOCAL!S104/ADM!S104</f>
        <v>2729.9193548387098</v>
      </c>
      <c r="T104">
        <f>EDLOCAL!T104/ADM!T104</f>
        <v>2856.390519187359</v>
      </c>
      <c r="U104">
        <f>EDLOCAL!U104/ADM!U104</f>
        <v>2755.310647639956</v>
      </c>
      <c r="V104">
        <f>EDLOCAL!V104/ADM!V104</f>
        <v>2967.943804347826</v>
      </c>
      <c r="W104">
        <f>EDLOCAL!W104/ADM!W104</f>
        <v>3048.084154013015</v>
      </c>
      <c r="X104">
        <f>EDLOCAL!X104/ADM!X104</f>
        <v>3001.803833157339</v>
      </c>
    </row>
    <row r="105" spans="1:24" ht="12">
      <c r="A105">
        <v>90</v>
      </c>
      <c r="B105" t="s">
        <v>191</v>
      </c>
      <c r="C105">
        <f>EDLOCAL!C105/ADM!C105</f>
        <v>535.2355406538139</v>
      </c>
      <c r="D105">
        <f>EDLOCAL!D105/ADM!D105</f>
        <v>632.947323704333</v>
      </c>
      <c r="E105">
        <f>EDLOCAL!E105/ADM!E105</f>
        <v>715.6134995700774</v>
      </c>
      <c r="F105">
        <f>EDLOCAL!F105/ADM!F105</f>
        <v>783.656940760389</v>
      </c>
      <c r="G105">
        <f>EDLOCAL!G105/ADM!G105</f>
        <v>803.1804577464789</v>
      </c>
      <c r="H105">
        <f>EDLOCAL!H105/ADM!H105</f>
        <v>837.1260907504363</v>
      </c>
      <c r="I105">
        <f>EDLOCAL!I105/ADM!I105</f>
        <v>942.9662969283277</v>
      </c>
      <c r="J105">
        <f>EDLOCAL!J105/ADM!J105</f>
        <v>1261.6155810983398</v>
      </c>
      <c r="K105">
        <f>EDLOCAL!K105/ADM!K105</f>
        <v>1328.055900621118</v>
      </c>
      <c r="L105">
        <f>EDLOCAL!L105/ADM!L105</f>
        <v>1587.2813014827018</v>
      </c>
      <c r="M105">
        <f>EDLOCAL!M105/ADM!M105</f>
        <v>1883.7719369187223</v>
      </c>
      <c r="N105">
        <f>EDLOCAL!N105/ADM!N105</f>
        <v>1747.778386844166</v>
      </c>
      <c r="O105">
        <f>EDLOCAL!O105/ADM!O105</f>
        <v>2252.9398174048174</v>
      </c>
      <c r="P105">
        <f>EDLOCAL!P105/ADM!P105</f>
        <v>2161.7325267750894</v>
      </c>
      <c r="Q105">
        <f>EDLOCAL!Q105/ADM!Q105</f>
        <v>2014.36123853211</v>
      </c>
      <c r="R105">
        <f>EDLOCAL!R105/ADM!R105</f>
        <v>2027.526026392962</v>
      </c>
      <c r="S105">
        <f>EDLOCAL!S105/ADM!S105</f>
        <v>2133.903536977492</v>
      </c>
      <c r="T105">
        <f>EDLOCAL!T105/ADM!T105</f>
        <v>2286.471617279543</v>
      </c>
      <c r="U105">
        <f>EDLOCAL!U105/ADM!U105</f>
        <v>2506.5385684503126</v>
      </c>
      <c r="V105">
        <f>EDLOCAL!V105/ADM!V105</f>
        <v>2439.701179277437</v>
      </c>
      <c r="W105">
        <f>EDLOCAL!W105/ADM!W105</f>
        <v>2779.2295361527963</v>
      </c>
      <c r="X105">
        <f>EDLOCAL!X105/ADM!X105</f>
        <v>2764.6786741649626</v>
      </c>
    </row>
    <row r="106" spans="1:24" ht="12">
      <c r="A106">
        <v>91</v>
      </c>
      <c r="B106" t="s">
        <v>193</v>
      </c>
      <c r="C106">
        <f>EDLOCAL!C106/ADM!C106</f>
        <v>639.2427385892116</v>
      </c>
      <c r="D106">
        <f>EDLOCAL!D106/ADM!D106</f>
        <v>721.279020979021</v>
      </c>
      <c r="E106">
        <f>EDLOCAL!E106/ADM!E106</f>
        <v>822.4797202797203</v>
      </c>
      <c r="F106">
        <f>EDLOCAL!F106/ADM!F106</f>
        <v>915.5247524752475</v>
      </c>
      <c r="G106">
        <f>EDLOCAL!G106/ADM!G106</f>
        <v>1032.8038348082596</v>
      </c>
      <c r="H106">
        <f>EDLOCAL!H106/ADM!H106</f>
        <v>1228.6831755280407</v>
      </c>
      <c r="I106">
        <f>EDLOCAL!I106/ADM!I106</f>
        <v>1373.6461649782923</v>
      </c>
      <c r="J106">
        <f>EDLOCAL!J106/ADM!J106</f>
        <v>1653.3864150943396</v>
      </c>
      <c r="K106">
        <f>EDLOCAL!K106/ADM!K106</f>
        <v>1445.292492917847</v>
      </c>
      <c r="L106">
        <f>EDLOCAL!L106/ADM!L106</f>
        <v>1550.227675528289</v>
      </c>
      <c r="M106">
        <f>EDLOCAL!M106/ADM!M106</f>
        <v>1784.290311464546</v>
      </c>
      <c r="N106">
        <f>EDLOCAL!N106/ADM!N106</f>
        <v>1647.8282958199356</v>
      </c>
      <c r="O106">
        <f>EDLOCAL!O106/ADM!O106</f>
        <v>1723.8326687898088</v>
      </c>
      <c r="P106">
        <f>EDLOCAL!P106/ADM!P106</f>
        <v>1953.6642122186495</v>
      </c>
      <c r="Q106">
        <f>EDLOCAL!Q106/ADM!Q106</f>
        <v>2034.192061459667</v>
      </c>
      <c r="R106">
        <f>EDLOCAL!R106/ADM!R106</f>
        <v>2130.7361563517916</v>
      </c>
      <c r="S106">
        <f>EDLOCAL!S106/ADM!S106</f>
        <v>2031.6477272727273</v>
      </c>
      <c r="T106">
        <f>EDLOCAL!T106/ADM!T106</f>
        <v>1964.5810564663025</v>
      </c>
      <c r="U106">
        <f>EDLOCAL!U106/ADM!U106</f>
        <v>2423.4383886255923</v>
      </c>
      <c r="V106">
        <f>EDLOCAL!V106/ADM!V106</f>
        <v>2182.284718269778</v>
      </c>
      <c r="W106">
        <f>EDLOCAL!W106/ADM!W106</f>
        <v>2506.8669739819</v>
      </c>
      <c r="X106">
        <f>EDLOCAL!X106/ADM!X106</f>
        <v>2812.1877647058823</v>
      </c>
    </row>
    <row r="107" spans="1:24" ht="12">
      <c r="A107">
        <v>92</v>
      </c>
      <c r="B107" t="s">
        <v>194</v>
      </c>
      <c r="C107">
        <f>EDLOCAL!C107/ADM!C107</f>
        <v>678.527199074074</v>
      </c>
      <c r="D107">
        <f>EDLOCAL!D107/ADM!D107</f>
        <v>858.7828673408685</v>
      </c>
      <c r="E107">
        <f>EDLOCAL!E107/ADM!E107</f>
        <v>1061.5981308411215</v>
      </c>
      <c r="F107">
        <f>EDLOCAL!F107/ADM!F107</f>
        <v>1092.0773098680074</v>
      </c>
      <c r="G107">
        <f>EDLOCAL!G107/ADM!G107</f>
        <v>1077.9616099071206</v>
      </c>
      <c r="H107">
        <f>EDLOCAL!H107/ADM!H107</f>
        <v>1287.7278996865205</v>
      </c>
      <c r="I107">
        <f>EDLOCAL!I107/ADM!I107</f>
        <v>1308.3149411035338</v>
      </c>
      <c r="J107">
        <f>EDLOCAL!J107/ADM!J107</f>
        <v>1308.387315270936</v>
      </c>
      <c r="K107">
        <f>EDLOCAL!K107/ADM!K107</f>
        <v>1567.18574108818</v>
      </c>
      <c r="L107">
        <f>EDLOCAL!L107/ADM!L107</f>
        <v>1759.7438875305625</v>
      </c>
      <c r="M107">
        <f>EDLOCAL!M107/ADM!M107</f>
        <v>2023.0522255729793</v>
      </c>
      <c r="N107">
        <f>EDLOCAL!N107/ADM!N107</f>
        <v>2327.548645320197</v>
      </c>
      <c r="O107">
        <f>EDLOCAL!O107/ADM!O107</f>
        <v>2481.62528125</v>
      </c>
      <c r="P107">
        <f>EDLOCAL!P107/ADM!P107</f>
        <v>3222.898064250412</v>
      </c>
      <c r="Q107">
        <f>EDLOCAL!Q107/ADM!Q107</f>
        <v>2768.07614213198</v>
      </c>
      <c r="R107">
        <f>EDLOCAL!R107/ADM!R107</f>
        <v>2650.600606060606</v>
      </c>
      <c r="S107">
        <f>EDLOCAL!S107/ADM!S107</f>
        <v>2931.8372966207758</v>
      </c>
      <c r="T107">
        <f>EDLOCAL!T107/ADM!T107</f>
        <v>2955.019302615193</v>
      </c>
      <c r="U107">
        <f>EDLOCAL!U107/ADM!U107</f>
        <v>3297.0663744520975</v>
      </c>
      <c r="V107">
        <f>EDLOCAL!V107/ADM!V107</f>
        <v>3302.4772125883105</v>
      </c>
      <c r="W107">
        <f>EDLOCAL!W107/ADM!W107</f>
        <v>3792.6026298487836</v>
      </c>
      <c r="X107">
        <f>EDLOCAL!X107/ADM!X107</f>
        <v>3947.88850127551</v>
      </c>
    </row>
    <row r="108" spans="1:24" ht="12">
      <c r="A108">
        <v>93</v>
      </c>
      <c r="B108" t="s">
        <v>195</v>
      </c>
      <c r="C108">
        <f>EDLOCAL!C108/ADM!C108</f>
        <v>352.8249061997499</v>
      </c>
      <c r="D108">
        <f>EDLOCAL!D108/ADM!D108</f>
        <v>371.2667142093065</v>
      </c>
      <c r="E108">
        <f>EDLOCAL!E108/ADM!E108</f>
        <v>444.8560673955906</v>
      </c>
      <c r="F108">
        <f>EDLOCAL!F108/ADM!F108</f>
        <v>474.6212203512584</v>
      </c>
      <c r="G108">
        <f>EDLOCAL!G108/ADM!G108</f>
        <v>562.5527915975678</v>
      </c>
      <c r="H108">
        <f>EDLOCAL!H108/ADM!H108</f>
        <v>565.6394079555967</v>
      </c>
      <c r="I108">
        <f>EDLOCAL!I108/ADM!I108</f>
        <v>536.6832673080551</v>
      </c>
      <c r="J108">
        <f>EDLOCAL!J108/ADM!J108</f>
        <v>556.515525554484</v>
      </c>
      <c r="K108">
        <f>EDLOCAL!K108/ADM!K108</f>
        <v>591.6323470611756</v>
      </c>
      <c r="L108">
        <f>EDLOCAL!L108/ADM!L108</f>
        <v>456.1872551041452</v>
      </c>
      <c r="M108">
        <f>EDLOCAL!M108/ADM!M108</f>
        <v>728.1174983628028</v>
      </c>
      <c r="N108">
        <f>EDLOCAL!N108/ADM!N108</f>
        <v>503.4566703417861</v>
      </c>
      <c r="O108">
        <f>EDLOCAL!O108/ADM!O108</f>
        <v>953.505200627662</v>
      </c>
      <c r="P108">
        <f>EDLOCAL!P108/ADM!P108</f>
        <v>777.2026897801949</v>
      </c>
      <c r="Q108">
        <f>EDLOCAL!Q108/ADM!Q108</f>
        <v>757.057168991539</v>
      </c>
      <c r="R108">
        <f>EDLOCAL!R108/ADM!R108</f>
        <v>365.56913033341107</v>
      </c>
      <c r="S108">
        <f>EDLOCAL!S108/ADM!S108</f>
        <v>363.3262195121951</v>
      </c>
      <c r="T108">
        <f>EDLOCAL!T108/ADM!T108</f>
        <v>621.7187726503986</v>
      </c>
      <c r="U108">
        <f>EDLOCAL!U108/ADM!U108</f>
        <v>576.4389943307863</v>
      </c>
      <c r="V108">
        <f>EDLOCAL!V108/ADM!V108</f>
        <v>601.3274151898735</v>
      </c>
      <c r="W108">
        <f>EDLOCAL!W108/ADM!W108</f>
        <v>600.5792492806697</v>
      </c>
      <c r="X108">
        <f>EDLOCAL!X108/ADM!X108</f>
        <v>770.3195711241342</v>
      </c>
    </row>
    <row r="109" spans="1:24" ht="12">
      <c r="A109">
        <v>94</v>
      </c>
      <c r="B109" t="s">
        <v>196</v>
      </c>
      <c r="C109">
        <f>EDLOCAL!C109/ADM!C109</f>
        <v>1053.9318745441283</v>
      </c>
      <c r="D109">
        <f>EDLOCAL!D109/ADM!D109</f>
        <v>1271.0306038665374</v>
      </c>
      <c r="E109">
        <f>EDLOCAL!E109/ADM!E109</f>
        <v>1604.3298541826555</v>
      </c>
      <c r="F109">
        <f>EDLOCAL!F109/ADM!F109</f>
        <v>1677.3618928822016</v>
      </c>
      <c r="G109">
        <f>EDLOCAL!G109/ADM!G109</f>
        <v>1753.1769521410579</v>
      </c>
      <c r="H109">
        <f>EDLOCAL!H109/ADM!H109</f>
        <v>2076.7638031956967</v>
      </c>
      <c r="I109">
        <f>EDLOCAL!I109/ADM!I109</f>
        <v>2194.6497450162265</v>
      </c>
      <c r="J109">
        <f>EDLOCAL!J109/ADM!J109</f>
        <v>2443.2125009379456</v>
      </c>
      <c r="K109">
        <f>EDLOCAL!K109/ADM!K109</f>
        <v>2852.907800380506</v>
      </c>
      <c r="L109">
        <f>EDLOCAL!L109/ADM!L109</f>
        <v>3404.6878575048872</v>
      </c>
      <c r="M109">
        <f>EDLOCAL!M109/ADM!M109</f>
        <v>3808.9112846489375</v>
      </c>
      <c r="N109">
        <f>EDLOCAL!N109/ADM!N109</f>
        <v>4536.687715665977</v>
      </c>
      <c r="O109">
        <f>EDLOCAL!O109/ADM!O109</f>
        <v>4554.490065956029</v>
      </c>
      <c r="P109">
        <f>EDLOCAL!P109/ADM!P109</f>
        <v>4620.332410495186</v>
      </c>
      <c r="Q109">
        <f>EDLOCAL!Q109/ADM!Q109</f>
        <v>4347.367236299352</v>
      </c>
      <c r="R109">
        <f>EDLOCAL!R109/ADM!R109</f>
        <v>4556.17402497809</v>
      </c>
      <c r="S109">
        <f>EDLOCAL!S109/ADM!S109</f>
        <v>4569.245978282726</v>
      </c>
      <c r="T109">
        <f>EDLOCAL!T109/ADM!T109</f>
        <v>4758.107304460245</v>
      </c>
      <c r="U109">
        <f>EDLOCAL!U109/ADM!U109</f>
        <v>4904.750094549733</v>
      </c>
      <c r="V109">
        <f>EDLOCAL!V109/ADM!V109</f>
        <v>5017.256369800047</v>
      </c>
      <c r="W109">
        <f>EDLOCAL!W109/ADM!W109</f>
        <v>4923.966239271509</v>
      </c>
      <c r="X109">
        <f>EDLOCAL!X109/ADM!X109</f>
        <v>6158.727973674219</v>
      </c>
    </row>
    <row r="110" spans="1:24" ht="12">
      <c r="A110">
        <v>95</v>
      </c>
      <c r="B110" t="s">
        <v>197</v>
      </c>
      <c r="C110">
        <f>EDLOCAL!C110/ADM!C110</f>
        <v>780.2053326003298</v>
      </c>
      <c r="D110">
        <f>EDLOCAL!D110/ADM!D110</f>
        <v>1009.2655240236021</v>
      </c>
      <c r="E110">
        <f>EDLOCAL!E110/ADM!E110</f>
        <v>1119.2901392441033</v>
      </c>
      <c r="F110">
        <f>EDLOCAL!F110/ADM!F110</f>
        <v>1391.3650793650793</v>
      </c>
      <c r="G110">
        <f>EDLOCAL!G110/ADM!G110</f>
        <v>1448.1112078977933</v>
      </c>
      <c r="H110">
        <f>EDLOCAL!H110/ADM!H110</f>
        <v>1585.9941055113468</v>
      </c>
      <c r="I110">
        <f>EDLOCAL!I110/ADM!I110</f>
        <v>1649.8002898550724</v>
      </c>
      <c r="J110">
        <f>EDLOCAL!J110/ADM!J110</f>
        <v>1882.0152211372774</v>
      </c>
      <c r="K110">
        <f>EDLOCAL!K110/ADM!K110</f>
        <v>1966.8523470839261</v>
      </c>
      <c r="L110">
        <f>EDLOCAL!L110/ADM!L110</f>
        <v>2236.434844596521</v>
      </c>
      <c r="M110">
        <f>EDLOCAL!M110/ADM!M110</f>
        <v>2585.0165104460757</v>
      </c>
      <c r="N110">
        <f>EDLOCAL!N110/ADM!N110</f>
        <v>2715.074468085106</v>
      </c>
      <c r="O110">
        <f>EDLOCAL!O110/ADM!O110</f>
        <v>2767.203254143646</v>
      </c>
      <c r="P110">
        <f>EDLOCAL!P110/ADM!P110</f>
        <v>2688.0698913338765</v>
      </c>
      <c r="Q110">
        <f>EDLOCAL!Q110/ADM!Q110</f>
        <v>2869.286559139785</v>
      </c>
      <c r="R110">
        <f>EDLOCAL!R110/ADM!R110</f>
        <v>2776.2804974861074</v>
      </c>
      <c r="S110">
        <f>EDLOCAL!S110/ADM!S110</f>
        <v>2991.58840133436</v>
      </c>
      <c r="T110">
        <f>EDLOCAL!T110/ADM!T110</f>
        <v>3186.501897293195</v>
      </c>
      <c r="U110">
        <f>EDLOCAL!U110/ADM!U110</f>
        <v>3406.3246268656717</v>
      </c>
      <c r="V110">
        <f>EDLOCAL!V110/ADM!V110</f>
        <v>3391.701749566939</v>
      </c>
      <c r="W110">
        <f>EDLOCAL!W110/ADM!W110</f>
        <v>3688.9647958934247</v>
      </c>
      <c r="X110">
        <f>EDLOCAL!X110/ADM!X110</f>
        <v>4291.533708221518</v>
      </c>
    </row>
    <row r="111" spans="1:24" ht="12">
      <c r="A111">
        <v>96</v>
      </c>
      <c r="B111" t="s">
        <v>198</v>
      </c>
      <c r="C111">
        <f>EDLOCAL!C111/ADM!C111</f>
        <v>444.70091963214713</v>
      </c>
      <c r="D111">
        <f>EDLOCAL!D111/ADM!D111</f>
        <v>533.1818930041152</v>
      </c>
      <c r="E111">
        <f>EDLOCAL!E111/ADM!E111</f>
        <v>611.886287625418</v>
      </c>
      <c r="F111">
        <f>EDLOCAL!F111/ADM!F111</f>
        <v>679.4848101265823</v>
      </c>
      <c r="G111">
        <f>EDLOCAL!G111/ADM!G111</f>
        <v>694.9177845088706</v>
      </c>
      <c r="H111">
        <f>EDLOCAL!H111/ADM!H111</f>
        <v>700.8223596995139</v>
      </c>
      <c r="I111">
        <f>EDLOCAL!I111/ADM!I111</f>
        <v>754.5889792231255</v>
      </c>
      <c r="J111">
        <f>EDLOCAL!J111/ADM!J111</f>
        <v>800.299537037037</v>
      </c>
      <c r="K111">
        <f>EDLOCAL!K111/ADM!K111</f>
        <v>827.8602739726027</v>
      </c>
      <c r="L111">
        <f>EDLOCAL!L111/ADM!L111</f>
        <v>821.8521541950114</v>
      </c>
      <c r="M111">
        <f>EDLOCAL!M111/ADM!M111</f>
        <v>992.5078106508877</v>
      </c>
      <c r="N111">
        <f>EDLOCAL!N111/ADM!N111</f>
        <v>963.7999098693105</v>
      </c>
      <c r="O111">
        <f>EDLOCAL!O111/ADM!O111</f>
        <v>938.943400992332</v>
      </c>
      <c r="P111">
        <f>EDLOCAL!P111/ADM!P111</f>
        <v>830.2181230354737</v>
      </c>
      <c r="Q111">
        <f>EDLOCAL!Q111/ADM!Q111</f>
        <v>976.6432532347504</v>
      </c>
      <c r="R111">
        <f>EDLOCAL!R111/ADM!R111</f>
        <v>826.3076220903697</v>
      </c>
      <c r="S111">
        <f>EDLOCAL!S111/ADM!S111</f>
        <v>900.618866126727</v>
      </c>
      <c r="T111">
        <f>EDLOCAL!T111/ADM!T111</f>
        <v>975.1288314176245</v>
      </c>
      <c r="U111">
        <f>EDLOCAL!U111/ADM!U111</f>
        <v>1067.4218590398366</v>
      </c>
      <c r="V111">
        <f>EDLOCAL!V111/ADM!V111</f>
        <v>1205.229756355932</v>
      </c>
      <c r="W111">
        <f>EDLOCAL!W111/ADM!W111</f>
        <v>1483.3564015572858</v>
      </c>
      <c r="X111">
        <f>EDLOCAL!X111/ADM!X111</f>
        <v>1921.3833646928613</v>
      </c>
    </row>
    <row r="112" spans="1:24" ht="12">
      <c r="A112">
        <v>97</v>
      </c>
      <c r="B112" t="s">
        <v>199</v>
      </c>
      <c r="C112">
        <f>EDLOCAL!C112/ADM!C112</f>
        <v>645.944365192582</v>
      </c>
      <c r="D112">
        <f>EDLOCAL!D112/ADM!D112</f>
        <v>812.166750884285</v>
      </c>
      <c r="E112">
        <f>EDLOCAL!E112/ADM!E112</f>
        <v>927.8138551031201</v>
      </c>
      <c r="F112">
        <f>EDLOCAL!F112/ADM!F112</f>
        <v>1000.5124324324324</v>
      </c>
      <c r="G112">
        <f>EDLOCAL!G112/ADM!G112</f>
        <v>1032.6403461330449</v>
      </c>
      <c r="H112">
        <f>EDLOCAL!H112/ADM!H112</f>
        <v>1127.7714446952596</v>
      </c>
      <c r="I112">
        <f>EDLOCAL!I112/ADM!I112</f>
        <v>1218.783399658897</v>
      </c>
      <c r="J112">
        <f>EDLOCAL!J112/ADM!J112</f>
        <v>1344.4531516183986</v>
      </c>
      <c r="K112">
        <f>EDLOCAL!K112/ADM!K112</f>
        <v>1545.0254237288136</v>
      </c>
      <c r="L112">
        <f>EDLOCAL!L112/ADM!L112</f>
        <v>1627.6783139212423</v>
      </c>
      <c r="M112">
        <f>EDLOCAL!M112/ADM!M112</f>
        <v>1731.3650946457544</v>
      </c>
      <c r="N112">
        <f>EDLOCAL!N112/ADM!N112</f>
        <v>1528.6076964190272</v>
      </c>
      <c r="O112">
        <f>EDLOCAL!O112/ADM!O112</f>
        <v>1620.1926153846155</v>
      </c>
      <c r="P112">
        <f>EDLOCAL!P112/ADM!P112</f>
        <v>1710.0479390973355</v>
      </c>
      <c r="Q112">
        <f>EDLOCAL!Q112/ADM!Q112</f>
        <v>1847.923076923077</v>
      </c>
      <c r="R112">
        <f>EDLOCAL!R112/ADM!R112</f>
        <v>1980.0529045643154</v>
      </c>
      <c r="S112">
        <f>EDLOCAL!S112/ADM!S112</f>
        <v>2197.4290155440412</v>
      </c>
      <c r="T112">
        <f>EDLOCAL!T112/ADM!T112</f>
        <v>2340.114225277631</v>
      </c>
      <c r="U112">
        <f>EDLOCAL!U112/ADM!U112</f>
        <v>2669.591171833946</v>
      </c>
      <c r="V112">
        <f>EDLOCAL!V112/ADM!V112</f>
        <v>2563.642358031368</v>
      </c>
      <c r="W112">
        <f>EDLOCAL!W112/ADM!W112</f>
        <v>2962.8052388707933</v>
      </c>
      <c r="X112">
        <f>EDLOCAL!X112/ADM!X112</f>
        <v>3256.1747365562196</v>
      </c>
    </row>
    <row r="113" spans="1:24" ht="12">
      <c r="A113">
        <v>98</v>
      </c>
      <c r="B113" t="s">
        <v>200</v>
      </c>
      <c r="C113">
        <f>EDLOCAL!C113/ADM!C113</f>
        <v>717.9416112342942</v>
      </c>
      <c r="D113">
        <f>EDLOCAL!D113/ADM!D113</f>
        <v>817.5972434915774</v>
      </c>
      <c r="E113">
        <f>EDLOCAL!E113/ADM!E113</f>
        <v>1072.2301649646504</v>
      </c>
      <c r="F113">
        <f>EDLOCAL!F113/ADM!F113</f>
        <v>1165.0144694533763</v>
      </c>
      <c r="G113">
        <f>EDLOCAL!G113/ADM!G113</f>
        <v>1201.996003197442</v>
      </c>
      <c r="H113">
        <f>EDLOCAL!H113/ADM!H113</f>
        <v>1365.0774299835255</v>
      </c>
      <c r="I113">
        <f>EDLOCAL!I113/ADM!I113</f>
        <v>1352.4573954983923</v>
      </c>
      <c r="J113">
        <f>EDLOCAL!J113/ADM!J113</f>
        <v>1453.7982171799028</v>
      </c>
      <c r="K113">
        <f>EDLOCAL!K113/ADM!K113</f>
        <v>1598.0864600326265</v>
      </c>
      <c r="L113">
        <f>EDLOCAL!L113/ADM!L113</f>
        <v>1675.7299578059071</v>
      </c>
      <c r="M113">
        <f>EDLOCAL!M113/ADM!M113</f>
        <v>1906.0316612111292</v>
      </c>
      <c r="N113">
        <f>EDLOCAL!N113/ADM!N113</f>
        <v>1966.9831325301204</v>
      </c>
      <c r="O113">
        <f>EDLOCAL!O113/ADM!O113</f>
        <v>1890.3800870253167</v>
      </c>
      <c r="P113">
        <f>EDLOCAL!P113/ADM!P113</f>
        <v>1948.9376549019605</v>
      </c>
      <c r="Q113">
        <f>EDLOCAL!Q113/ADM!Q113</f>
        <v>1996.3827940015785</v>
      </c>
      <c r="R113">
        <f>EDLOCAL!R113/ADM!R113</f>
        <v>2048.48417721519</v>
      </c>
      <c r="S113">
        <f>EDLOCAL!S113/ADM!S113</f>
        <v>2137.650432050275</v>
      </c>
      <c r="T113">
        <f>EDLOCAL!T113/ADM!T113</f>
        <v>2195.05376344086</v>
      </c>
      <c r="U113">
        <f>EDLOCAL!U113/ADM!U113</f>
        <v>2337.308567096285</v>
      </c>
      <c r="V113">
        <f>EDLOCAL!V113/ADM!V113</f>
        <v>2285.555408950617</v>
      </c>
      <c r="W113">
        <f>EDLOCAL!W113/ADM!W113</f>
        <v>2473.4096967340593</v>
      </c>
      <c r="X113">
        <f>EDLOCAL!X113/ADM!X113</f>
        <v>6716.91033898305</v>
      </c>
    </row>
    <row r="114" spans="1:24" ht="12">
      <c r="A114">
        <v>99</v>
      </c>
      <c r="B114" t="s">
        <v>201</v>
      </c>
      <c r="C114">
        <f>EDLOCAL!C114/ADM!C114</f>
        <v>433.272665419289</v>
      </c>
      <c r="D114">
        <f>EDLOCAL!D114/ADM!D114</f>
        <v>447.8349178910977</v>
      </c>
      <c r="E114">
        <f>EDLOCAL!E114/ADM!E114</f>
        <v>491.88698140200285</v>
      </c>
      <c r="F114">
        <f>EDLOCAL!F114/ADM!F114</f>
        <v>502.2265283842795</v>
      </c>
      <c r="G114">
        <f>EDLOCAL!G114/ADM!G114</f>
        <v>540.6972408650261</v>
      </c>
      <c r="H114">
        <f>EDLOCAL!H114/ADM!H114</f>
        <v>661.3802281368821</v>
      </c>
      <c r="I114">
        <f>EDLOCAL!I114/ADM!I114</f>
        <v>661.7880015432099</v>
      </c>
      <c r="J114">
        <f>EDLOCAL!J114/ADM!J114</f>
        <v>719.9239360677835</v>
      </c>
      <c r="K114">
        <f>EDLOCAL!K114/ADM!K114</f>
        <v>758.8736434108528</v>
      </c>
      <c r="L114">
        <f>EDLOCAL!L114/ADM!L114</f>
        <v>922.2610722610723</v>
      </c>
      <c r="M114">
        <f>EDLOCAL!M114/ADM!M114</f>
        <v>1018.1409871159565</v>
      </c>
      <c r="N114">
        <f>EDLOCAL!N114/ADM!N114</f>
        <v>961.1778703152885</v>
      </c>
      <c r="O114">
        <f>EDLOCAL!O114/ADM!O114</f>
        <v>956.8665009940357</v>
      </c>
      <c r="P114">
        <f>EDLOCAL!P114/ADM!P114</f>
        <v>972.44824099723</v>
      </c>
      <c r="Q114">
        <f>EDLOCAL!Q114/ADM!Q114</f>
        <v>1024.6952738777932</v>
      </c>
      <c r="R114">
        <f>EDLOCAL!R114/ADM!R114</f>
        <v>1084.2722929936306</v>
      </c>
      <c r="S114">
        <f>EDLOCAL!S114/ADM!S114</f>
        <v>1176.8805081381502</v>
      </c>
      <c r="T114">
        <f>EDLOCAL!T114/ADM!T114</f>
        <v>1147.660015961692</v>
      </c>
      <c r="U114">
        <f>EDLOCAL!U114/ADM!U114</f>
        <v>1347.8380380380381</v>
      </c>
      <c r="V114">
        <f>EDLOCAL!V114/ADM!V114</f>
        <v>1376.3910326849807</v>
      </c>
      <c r="W114">
        <f>EDLOCAL!W114/ADM!W114</f>
        <v>1577.9144759781072</v>
      </c>
      <c r="X114">
        <f>EDLOCAL!X114/ADM!X114</f>
        <v>1966.5499316720259</v>
      </c>
    </row>
    <row r="115" spans="1:24" ht="12">
      <c r="A115">
        <v>100</v>
      </c>
      <c r="B115" t="s">
        <v>202</v>
      </c>
      <c r="C115">
        <f>EDLOCAL!C115/ADM!C115</f>
        <v>702.8338414634146</v>
      </c>
      <c r="D115">
        <f>EDLOCAL!D115/ADM!D115</f>
        <v>895.7613365155131</v>
      </c>
      <c r="E115">
        <f>EDLOCAL!E115/ADM!E115</f>
        <v>1048.755912162162</v>
      </c>
      <c r="F115">
        <f>EDLOCAL!F115/ADM!F115</f>
        <v>1159.0785159620361</v>
      </c>
      <c r="G115">
        <f>EDLOCAL!G115/ADM!G115</f>
        <v>1267.867417677643</v>
      </c>
      <c r="H115">
        <f>EDLOCAL!H115/ADM!H115</f>
        <v>1381.061433447099</v>
      </c>
      <c r="I115">
        <f>EDLOCAL!I115/ADM!I115</f>
        <v>1468.261578044597</v>
      </c>
      <c r="J115">
        <f>EDLOCAL!J115/ADM!J115</f>
        <v>1573.7532467532467</v>
      </c>
      <c r="K115">
        <f>EDLOCAL!K115/ADM!K115</f>
        <v>1794.8326180257511</v>
      </c>
      <c r="L115">
        <f>EDLOCAL!L115/ADM!L115</f>
        <v>1948.867139061116</v>
      </c>
      <c r="M115">
        <f>EDLOCAL!M115/ADM!M115</f>
        <v>2197.5763203463202</v>
      </c>
      <c r="N115">
        <f>EDLOCAL!N115/ADM!N115</f>
        <v>2295.1152542372884</v>
      </c>
      <c r="O115">
        <f>EDLOCAL!O115/ADM!O115</f>
        <v>2244.150368509213</v>
      </c>
      <c r="P115">
        <f>EDLOCAL!P115/ADM!P115</f>
        <v>2235.6835987002437</v>
      </c>
      <c r="Q115">
        <f>EDLOCAL!Q115/ADM!Q115</f>
        <v>2251.7652982184354</v>
      </c>
      <c r="R115">
        <f>EDLOCAL!R115/ADM!R115</f>
        <v>2321.3753753753754</v>
      </c>
      <c r="S115">
        <f>EDLOCAL!S115/ADM!S115</f>
        <v>2594.8866666666668</v>
      </c>
      <c r="T115">
        <f>EDLOCAL!T115/ADM!T115</f>
        <v>2723.675392670157</v>
      </c>
      <c r="U115">
        <f>EDLOCAL!U115/ADM!U115</f>
        <v>2791.4421279654925</v>
      </c>
      <c r="V115">
        <f>EDLOCAL!V115/ADM!V115</f>
        <v>2736.7680794701987</v>
      </c>
      <c r="W115">
        <f>EDLOCAL!W115/ADM!W115</f>
        <v>3037.755786764706</v>
      </c>
      <c r="X115">
        <f>EDLOCAL!X115/ADM!X115</f>
        <v>3479.036869888476</v>
      </c>
    </row>
    <row r="116" spans="1:24" ht="12">
      <c r="A116">
        <v>101</v>
      </c>
      <c r="B116" t="s">
        <v>203</v>
      </c>
      <c r="C116">
        <f>EDLOCAL!C116/ADM!C116</f>
        <v>557.6205473501303</v>
      </c>
      <c r="D116">
        <f>EDLOCAL!D116/ADM!D116</f>
        <v>601.2795734388742</v>
      </c>
      <c r="E116">
        <f>EDLOCAL!E116/ADM!E116</f>
        <v>685.5219396939694</v>
      </c>
      <c r="F116">
        <f>EDLOCAL!F116/ADM!F116</f>
        <v>850.7905374368397</v>
      </c>
      <c r="G116">
        <f>EDLOCAL!G116/ADM!G116</f>
        <v>910.8550268252858</v>
      </c>
      <c r="H116">
        <f>EDLOCAL!H116/ADM!H116</f>
        <v>1100.249911920141</v>
      </c>
      <c r="I116">
        <f>EDLOCAL!I116/ADM!I116</f>
        <v>1285.3146465242535</v>
      </c>
      <c r="J116">
        <f>EDLOCAL!J116/ADM!J116</f>
        <v>1318.9907363977486</v>
      </c>
      <c r="K116">
        <f>EDLOCAL!K116/ADM!K116</f>
        <v>1473.6983142121283</v>
      </c>
      <c r="L116">
        <f>EDLOCAL!L116/ADM!L116</f>
        <v>1699.0374141605494</v>
      </c>
      <c r="M116">
        <f>EDLOCAL!M116/ADM!M116</f>
        <v>1947.724704906376</v>
      </c>
      <c r="N116">
        <f>EDLOCAL!N116/ADM!N116</f>
        <v>2105.4589929770264</v>
      </c>
      <c r="O116">
        <f>EDLOCAL!O116/ADM!O116</f>
        <v>2113.5729390850915</v>
      </c>
      <c r="P116">
        <f>EDLOCAL!P116/ADM!P116</f>
        <v>2117.460084319007</v>
      </c>
      <c r="Q116">
        <f>EDLOCAL!Q116/ADM!Q116</f>
        <v>2193.650947757744</v>
      </c>
      <c r="R116">
        <f>EDLOCAL!R116/ADM!R116</f>
        <v>2143.6223712629308</v>
      </c>
      <c r="S116">
        <f>EDLOCAL!S116/ADM!S116</f>
        <v>2171.663789237668</v>
      </c>
      <c r="T116">
        <f>EDLOCAL!T116/ADM!T116</f>
        <v>2248.7434907325683</v>
      </c>
      <c r="U116">
        <f>EDLOCAL!U116/ADM!U116</f>
        <v>2261.342171578832</v>
      </c>
      <c r="V116">
        <f>EDLOCAL!V116/ADM!V116</f>
        <v>2444.990240043644</v>
      </c>
      <c r="W116">
        <f>EDLOCAL!W116/ADM!W116</f>
        <v>2744.235448321555</v>
      </c>
      <c r="X116">
        <f>EDLOCAL!X116/ADM!X116</f>
        <v>3027.57755750639</v>
      </c>
    </row>
    <row r="117" spans="1:24" ht="12">
      <c r="A117">
        <v>102</v>
      </c>
      <c r="B117" t="s">
        <v>204</v>
      </c>
      <c r="C117">
        <f>EDLOCAL!C117/ADM!C117</f>
        <v>616.3897621926642</v>
      </c>
      <c r="D117">
        <f>EDLOCAL!D117/ADM!D117</f>
        <v>732.842170160296</v>
      </c>
      <c r="E117">
        <f>EDLOCAL!E117/ADM!E117</f>
        <v>934.5354263894782</v>
      </c>
      <c r="F117">
        <f>EDLOCAL!F117/ADM!F117</f>
        <v>906.1559068950373</v>
      </c>
      <c r="G117">
        <f>EDLOCAL!G117/ADM!G117</f>
        <v>1054.871447902571</v>
      </c>
      <c r="H117">
        <f>EDLOCAL!H117/ADM!H117</f>
        <v>1166.1565257779841</v>
      </c>
      <c r="I117">
        <f>EDLOCAL!I117/ADM!I117</f>
        <v>1205.3969682614875</v>
      </c>
      <c r="J117">
        <f>EDLOCAL!J117/ADM!J117</f>
        <v>1400.552417424605</v>
      </c>
      <c r="K117">
        <f>EDLOCAL!K117/ADM!K117</f>
        <v>1556.3075808788026</v>
      </c>
      <c r="L117">
        <f>EDLOCAL!L117/ADM!L117</f>
        <v>1822.3391984359725</v>
      </c>
      <c r="M117">
        <f>EDLOCAL!M117/ADM!M117</f>
        <v>2021.474601856375</v>
      </c>
      <c r="N117">
        <f>EDLOCAL!N117/ADM!N117</f>
        <v>2006.41497273178</v>
      </c>
      <c r="O117">
        <f>EDLOCAL!O117/ADM!O117</f>
        <v>1972.9979872361316</v>
      </c>
      <c r="P117">
        <f>EDLOCAL!P117/ADM!P117</f>
        <v>2149.0357859209257</v>
      </c>
      <c r="Q117">
        <f>EDLOCAL!Q117/ADM!Q117</f>
        <v>2355.239477503628</v>
      </c>
      <c r="R117">
        <f>EDLOCAL!R117/ADM!R117</f>
        <v>2480.714696026807</v>
      </c>
      <c r="S117">
        <f>EDLOCAL!S117/ADM!S117</f>
        <v>2429.2710053423993</v>
      </c>
      <c r="T117">
        <f>EDLOCAL!T117/ADM!T117</f>
        <v>2728.5739214735822</v>
      </c>
      <c r="U117">
        <f>EDLOCAL!U117/ADM!U117</f>
        <v>2896.0714285714284</v>
      </c>
      <c r="V117">
        <f>EDLOCAL!V117/ADM!V117</f>
        <v>2738.3918773946357</v>
      </c>
      <c r="W117">
        <f>EDLOCAL!W117/ADM!W117</f>
        <v>3011.9083309625416</v>
      </c>
      <c r="X117">
        <f>EDLOCAL!X117/ADM!X117</f>
        <v>3525.112693242586</v>
      </c>
    </row>
    <row r="118" spans="1:24" ht="12">
      <c r="A118">
        <v>103</v>
      </c>
      <c r="B118" t="s">
        <v>205</v>
      </c>
      <c r="C118">
        <f>EDLOCAL!C118/ADM!C118</f>
        <v>758.1018998272884</v>
      </c>
      <c r="D118">
        <f>EDLOCAL!D118/ADM!D118</f>
        <v>1014.333724340176</v>
      </c>
      <c r="E118">
        <f>EDLOCAL!E118/ADM!E118</f>
        <v>1114.5936952714535</v>
      </c>
      <c r="F118">
        <f>EDLOCAL!F118/ADM!F118</f>
        <v>1191.0511463844798</v>
      </c>
      <c r="G118">
        <f>EDLOCAL!G118/ADM!G118</f>
        <v>1237.1039632395175</v>
      </c>
      <c r="H118">
        <f>EDLOCAL!H118/ADM!H118</f>
        <v>1253.7687464224384</v>
      </c>
      <c r="I118">
        <f>EDLOCAL!I118/ADM!I118</f>
        <v>1368.3671920607121</v>
      </c>
      <c r="J118">
        <f>EDLOCAL!J118/ADM!J118</f>
        <v>1397.5523917995445</v>
      </c>
      <c r="K118">
        <f>EDLOCAL!K118/ADM!K118</f>
        <v>1472.5301339285713</v>
      </c>
      <c r="L118">
        <f>EDLOCAL!L118/ADM!L118</f>
        <v>1565.079932923421</v>
      </c>
      <c r="M118">
        <f>EDLOCAL!M118/ADM!M118</f>
        <v>1936.523917970858</v>
      </c>
      <c r="N118">
        <f>EDLOCAL!N118/ADM!N118</f>
        <v>1947.1601289629232</v>
      </c>
      <c r="O118">
        <f>EDLOCAL!O118/ADM!O118</f>
        <v>1907.3106135902635</v>
      </c>
      <c r="P118">
        <f>EDLOCAL!P118/ADM!P118</f>
        <v>1915.2746047934727</v>
      </c>
      <c r="Q118">
        <f>EDLOCAL!Q118/ADM!Q118</f>
        <v>2072.4609137055836</v>
      </c>
      <c r="R118">
        <f>EDLOCAL!R118/ADM!R118</f>
        <v>2055.101167315175</v>
      </c>
      <c r="S118">
        <f>EDLOCAL!S118/ADM!S118</f>
        <v>1859.0367231638418</v>
      </c>
      <c r="T118">
        <f>EDLOCAL!T118/ADM!T118</f>
        <v>1925.2205746061168</v>
      </c>
      <c r="U118">
        <f>EDLOCAL!U118/ADM!U118</f>
        <v>1801.114111498258</v>
      </c>
      <c r="V118">
        <f>EDLOCAL!V118/ADM!V118</f>
        <v>1961.38317062635</v>
      </c>
      <c r="W118">
        <f>EDLOCAL!W118/ADM!W118</f>
        <v>2312.455278368041</v>
      </c>
      <c r="X118">
        <f>EDLOCAL!X118/ADM!X118</f>
        <v>2613.7384339383707</v>
      </c>
    </row>
    <row r="119" spans="1:24" ht="12">
      <c r="A119">
        <v>104</v>
      </c>
      <c r="B119" t="s">
        <v>206</v>
      </c>
      <c r="C119">
        <f>EDLOCAL!C119/ADM!C119</f>
        <v>764.9776119402985</v>
      </c>
      <c r="D119">
        <f>EDLOCAL!D119/ADM!D119</f>
        <v>846.1723163841808</v>
      </c>
      <c r="E119">
        <f>EDLOCAL!E119/ADM!E119</f>
        <v>896.9047420965059</v>
      </c>
      <c r="F119">
        <f>EDLOCAL!F119/ADM!F119</f>
        <v>1005.4074702886248</v>
      </c>
      <c r="G119">
        <f>EDLOCAL!G119/ADM!G119</f>
        <v>872.9168074324324</v>
      </c>
      <c r="H119">
        <f>EDLOCAL!H119/ADM!H119</f>
        <v>991.4477674810447</v>
      </c>
      <c r="I119">
        <f>EDLOCAL!I119/ADM!I119</f>
        <v>906.2100456621005</v>
      </c>
      <c r="J119">
        <f>EDLOCAL!J119/ADM!J119</f>
        <v>959.672009864365</v>
      </c>
      <c r="K119">
        <f>EDLOCAL!K119/ADM!K119</f>
        <v>1028.5742612752722</v>
      </c>
      <c r="L119">
        <f>EDLOCAL!L119/ADM!L119</f>
        <v>947.4855788225998</v>
      </c>
      <c r="M119">
        <f>EDLOCAL!M119/ADM!M119</f>
        <v>1108.4365125391848</v>
      </c>
      <c r="N119">
        <f>EDLOCAL!N119/ADM!N119</f>
        <v>1369.2916996047431</v>
      </c>
      <c r="O119">
        <f>EDLOCAL!O119/ADM!O119</f>
        <v>1304.3418430731508</v>
      </c>
      <c r="P119">
        <f>EDLOCAL!P119/ADM!P119</f>
        <v>1300.9064705882352</v>
      </c>
      <c r="Q119">
        <f>EDLOCAL!Q119/ADM!Q119</f>
        <v>1044.7637987012988</v>
      </c>
      <c r="R119">
        <f>EDLOCAL!R119/ADM!R119</f>
        <v>1120.4771615008156</v>
      </c>
      <c r="S119">
        <f>EDLOCAL!S119/ADM!S119</f>
        <v>1307.403814935065</v>
      </c>
      <c r="T119">
        <f>EDLOCAL!T119/ADM!T119</f>
        <v>1424.8951712752785</v>
      </c>
      <c r="U119">
        <f>EDLOCAL!U119/ADM!U119</f>
        <v>1601.5401822700912</v>
      </c>
      <c r="V119">
        <f>EDLOCAL!V119/ADM!V119</f>
        <v>1682.3395687446628</v>
      </c>
      <c r="W119">
        <f>EDLOCAL!W119/ADM!W119</f>
        <v>1643.5341226121725</v>
      </c>
      <c r="X119">
        <f>EDLOCAL!X119/ADM!X119</f>
        <v>1700.956592489569</v>
      </c>
    </row>
    <row r="120" spans="1:24" ht="12">
      <c r="A120">
        <v>105</v>
      </c>
      <c r="B120" t="s">
        <v>207</v>
      </c>
      <c r="C120">
        <f>EDLOCAL!C120/ADM!C120</f>
        <v>952.7936507936508</v>
      </c>
      <c r="D120">
        <f>EDLOCAL!D120/ADM!D120</f>
        <v>1046.8654618473895</v>
      </c>
      <c r="E120">
        <f>EDLOCAL!E120/ADM!E120</f>
        <v>1177.354951185495</v>
      </c>
      <c r="F120">
        <f>EDLOCAL!F120/ADM!F120</f>
        <v>1216.239346590909</v>
      </c>
      <c r="G120">
        <f>EDLOCAL!G120/ADM!G120</f>
        <v>1285.4131522516084</v>
      </c>
      <c r="H120">
        <f>EDLOCAL!H120/ADM!H120</f>
        <v>1336.8942512420156</v>
      </c>
      <c r="I120">
        <f>EDLOCAL!I120/ADM!I120</f>
        <v>1470.2120551924475</v>
      </c>
      <c r="J120">
        <f>EDLOCAL!J120/ADM!J120</f>
        <v>1620.9110294117647</v>
      </c>
      <c r="K120">
        <f>EDLOCAL!K120/ADM!K120</f>
        <v>1826.1208053691275</v>
      </c>
      <c r="L120">
        <f>EDLOCAL!L120/ADM!L120</f>
        <v>1844.4252615844543</v>
      </c>
      <c r="M120">
        <f>EDLOCAL!M120/ADM!M120</f>
        <v>2136.2314506627395</v>
      </c>
      <c r="N120">
        <f>EDLOCAL!N120/ADM!N120</f>
        <v>2291.958149779736</v>
      </c>
      <c r="O120">
        <f>EDLOCAL!O120/ADM!O120</f>
        <v>2106.2864603616135</v>
      </c>
      <c r="P120">
        <f>EDLOCAL!P120/ADM!P120</f>
        <v>2186.969006802721</v>
      </c>
      <c r="Q120">
        <f>EDLOCAL!Q120/ADM!Q120</f>
        <v>2252.491447368421</v>
      </c>
      <c r="R120">
        <f>EDLOCAL!R120/ADM!R120</f>
        <v>2409.1742227979275</v>
      </c>
      <c r="S120">
        <f>EDLOCAL!S120/ADM!S120</f>
        <v>2649.538007863696</v>
      </c>
      <c r="T120">
        <f>EDLOCAL!T120/ADM!T120</f>
        <v>2696.7369426751593</v>
      </c>
      <c r="U120">
        <f>EDLOCAL!U120/ADM!U120</f>
        <v>2803.1042345276874</v>
      </c>
      <c r="V120">
        <f>EDLOCAL!V120/ADM!V120</f>
        <v>3330.3780528052807</v>
      </c>
      <c r="W120">
        <f>EDLOCAL!W120/ADM!W120</f>
        <v>3560.5046428571427</v>
      </c>
      <c r="X120">
        <f>EDLOCAL!X120/ADM!X120</f>
        <v>3811.224281879194</v>
      </c>
    </row>
    <row r="121" spans="1:24" ht="12">
      <c r="A121">
        <v>106</v>
      </c>
      <c r="B121" t="s">
        <v>208</v>
      </c>
      <c r="C121">
        <f>EDLOCAL!C121/ADM!C121</f>
        <v>332.4783380681818</v>
      </c>
      <c r="D121">
        <f>EDLOCAL!D121/ADM!D121</f>
        <v>510.91349981903727</v>
      </c>
      <c r="E121">
        <f>EDLOCAL!E121/ADM!E121</f>
        <v>433.49464747139166</v>
      </c>
      <c r="F121">
        <f>EDLOCAL!F121/ADM!F121</f>
        <v>451.40986074520134</v>
      </c>
      <c r="G121">
        <f>EDLOCAL!G121/ADM!G121</f>
        <v>514.3579721362229</v>
      </c>
      <c r="H121">
        <f>EDLOCAL!H121/ADM!H121</f>
        <v>543.6731366459627</v>
      </c>
      <c r="I121">
        <f>EDLOCAL!I121/ADM!I121</f>
        <v>486.02787593246956</v>
      </c>
      <c r="J121">
        <f>EDLOCAL!J121/ADM!J121</f>
        <v>649.9366479550922</v>
      </c>
      <c r="K121">
        <f>EDLOCAL!K121/ADM!K121</f>
        <v>653.9589827727646</v>
      </c>
      <c r="L121">
        <f>EDLOCAL!L121/ADM!L121</f>
        <v>619.7972199509403</v>
      </c>
      <c r="M121">
        <f>EDLOCAL!M121/ADM!M121</f>
        <v>793.3880532094594</v>
      </c>
      <c r="N121">
        <f>EDLOCAL!N121/ADM!N121</f>
        <v>848.1373626373627</v>
      </c>
      <c r="O121">
        <f>EDLOCAL!O121/ADM!O121</f>
        <v>963.4211405723905</v>
      </c>
      <c r="P121">
        <f>EDLOCAL!P121/ADM!P121</f>
        <v>853.1486128364389</v>
      </c>
      <c r="Q121">
        <f>EDLOCAL!Q121/ADM!Q121</f>
        <v>1188.6644951140065</v>
      </c>
      <c r="R121">
        <f>EDLOCAL!R121/ADM!R121</f>
        <v>1052.6934366082348</v>
      </c>
      <c r="S121">
        <f>EDLOCAL!S121/ADM!S121</f>
        <v>1094.657362459547</v>
      </c>
      <c r="T121">
        <f>EDLOCAL!T121/ADM!T121</f>
        <v>1101.5389844062374</v>
      </c>
      <c r="U121">
        <f>EDLOCAL!U121/ADM!U121</f>
        <v>1227.9067524115756</v>
      </c>
      <c r="V121">
        <f>EDLOCAL!V121/ADM!V121</f>
        <v>1150.000420408163</v>
      </c>
      <c r="W121">
        <f>EDLOCAL!W121/ADM!W121</f>
        <v>1564.8060910199106</v>
      </c>
      <c r="X121">
        <f>EDLOCAL!X121/ADM!X121</f>
        <v>1340.630938261576</v>
      </c>
    </row>
    <row r="122" spans="1:24" ht="12">
      <c r="A122">
        <v>107</v>
      </c>
      <c r="B122" t="s">
        <v>209</v>
      </c>
      <c r="C122">
        <f>EDLOCAL!C122/ADM!C122</f>
        <v>591.9320644990748</v>
      </c>
      <c r="D122">
        <f>EDLOCAL!D122/ADM!D122</f>
        <v>744.7073894282632</v>
      </c>
      <c r="E122">
        <f>EDLOCAL!E122/ADM!E122</f>
        <v>855.8019026301063</v>
      </c>
      <c r="F122">
        <f>EDLOCAL!F122/ADM!F122</f>
        <v>953.7656998028724</v>
      </c>
      <c r="G122">
        <f>EDLOCAL!G122/ADM!G122</f>
        <v>1075.6778887303851</v>
      </c>
      <c r="H122">
        <f>EDLOCAL!H122/ADM!H122</f>
        <v>1116.141547277937</v>
      </c>
      <c r="I122">
        <f>EDLOCAL!I122/ADM!I122</f>
        <v>1220.0297585626054</v>
      </c>
      <c r="J122">
        <f>EDLOCAL!J122/ADM!J122</f>
        <v>1298.7666206896552</v>
      </c>
      <c r="K122">
        <f>EDLOCAL!K122/ADM!K122</f>
        <v>1502.7439091915835</v>
      </c>
      <c r="L122">
        <f>EDLOCAL!L122/ADM!L122</f>
        <v>1633.3688925081433</v>
      </c>
      <c r="M122">
        <f>EDLOCAL!M122/ADM!M122</f>
        <v>1870.6754230459305</v>
      </c>
      <c r="N122">
        <f>EDLOCAL!N122/ADM!N122</f>
        <v>2055.0724330061025</v>
      </c>
      <c r="O122">
        <f>EDLOCAL!O122/ADM!O122</f>
        <v>2219.5065509933775</v>
      </c>
      <c r="P122">
        <f>EDLOCAL!P122/ADM!P122</f>
        <v>2121.5936935270806</v>
      </c>
      <c r="Q122">
        <f>EDLOCAL!Q122/ADM!Q122</f>
        <v>2253.6561756149167</v>
      </c>
      <c r="R122">
        <f>EDLOCAL!R122/ADM!R122</f>
        <v>2275.35329655897</v>
      </c>
      <c r="S122">
        <f>EDLOCAL!S122/ADM!S122</f>
        <v>2457.956808006321</v>
      </c>
      <c r="T122">
        <f>EDLOCAL!T122/ADM!T122</f>
        <v>2584.763592750533</v>
      </c>
      <c r="U122">
        <f>EDLOCAL!U122/ADM!U122</f>
        <v>2705.7998428084884</v>
      </c>
      <c r="V122">
        <f>EDLOCAL!V122/ADM!V122</f>
        <v>2865.8530352446082</v>
      </c>
      <c r="W122">
        <f>EDLOCAL!W122/ADM!W122</f>
        <v>2778.451740489839</v>
      </c>
      <c r="X122">
        <f>EDLOCAL!X122/ADM!X122</f>
        <v>2836.367126553386</v>
      </c>
    </row>
    <row r="123" spans="1:24" ht="12">
      <c r="A123">
        <v>108</v>
      </c>
      <c r="B123" t="s">
        <v>210</v>
      </c>
      <c r="C123">
        <f>EDLOCAL!C123/ADM!C123</f>
        <v>425.67608581894297</v>
      </c>
      <c r="D123">
        <f>EDLOCAL!D123/ADM!D123</f>
        <v>489.09310437349075</v>
      </c>
      <c r="E123">
        <f>EDLOCAL!E123/ADM!E123</f>
        <v>607.155912489615</v>
      </c>
      <c r="F123">
        <f>EDLOCAL!F123/ADM!F123</f>
        <v>558.3919840818647</v>
      </c>
      <c r="G123">
        <f>EDLOCAL!G123/ADM!G123</f>
        <v>626.5560022975302</v>
      </c>
      <c r="H123">
        <f>EDLOCAL!H123/ADM!H123</f>
        <v>665.7176196032672</v>
      </c>
      <c r="I123">
        <f>EDLOCAL!I123/ADM!I123</f>
        <v>699.5800639349027</v>
      </c>
      <c r="J123">
        <f>EDLOCAL!J123/ADM!J123</f>
        <v>750.2855453739285</v>
      </c>
      <c r="K123">
        <f>EDLOCAL!K123/ADM!K123</f>
        <v>883.1057437407953</v>
      </c>
      <c r="L123">
        <f>EDLOCAL!L123/ADM!L123</f>
        <v>913.4939722724533</v>
      </c>
      <c r="M123">
        <f>EDLOCAL!M123/ADM!M123</f>
        <v>1014.2077897897898</v>
      </c>
      <c r="N123">
        <f>EDLOCAL!N123/ADM!N123</f>
        <v>1154.197705207414</v>
      </c>
      <c r="O123">
        <f>EDLOCAL!O123/ADM!O123</f>
        <v>1051.4861659388646</v>
      </c>
      <c r="P123">
        <f>EDLOCAL!P123/ADM!P123</f>
        <v>1023.1749131944445</v>
      </c>
      <c r="Q123">
        <f>EDLOCAL!Q123/ADM!Q123</f>
        <v>1417.010480349345</v>
      </c>
      <c r="R123">
        <f>EDLOCAL!R123/ADM!R123</f>
        <v>1236.6436154949786</v>
      </c>
      <c r="S123">
        <f>EDLOCAL!S123/ADM!S123</f>
        <v>1414.0998581560284</v>
      </c>
      <c r="T123">
        <f>EDLOCAL!T123/ADM!T123</f>
        <v>1430.6423462088699</v>
      </c>
      <c r="U123">
        <f>EDLOCAL!U123/ADM!U123</f>
        <v>1471.4488938672641</v>
      </c>
      <c r="V123">
        <f>EDLOCAL!V123/ADM!V123</f>
        <v>1520.6199551695156</v>
      </c>
      <c r="W123">
        <f>EDLOCAL!W123/ADM!W123</f>
        <v>1469.0967851193782</v>
      </c>
      <c r="X123">
        <f>EDLOCAL!X123/ADM!X123</f>
        <v>1711.1195628725518</v>
      </c>
    </row>
    <row r="124" spans="1:24" ht="12">
      <c r="A124">
        <v>109</v>
      </c>
      <c r="B124" t="s">
        <v>211</v>
      </c>
      <c r="C124">
        <f>EDLOCAL!C124/ADM!C124</f>
        <v>326.21193357725866</v>
      </c>
      <c r="D124">
        <f>EDLOCAL!D124/ADM!D124</f>
        <v>470.2734693877551</v>
      </c>
      <c r="E124">
        <f>EDLOCAL!E124/ADM!E124</f>
        <v>516.3571209800918</v>
      </c>
      <c r="F124">
        <f>EDLOCAL!F124/ADM!F124</f>
        <v>573.1196367052928</v>
      </c>
      <c r="G124">
        <f>EDLOCAL!G124/ADM!G124</f>
        <v>671.5438483777706</v>
      </c>
      <c r="H124">
        <f>EDLOCAL!H124/ADM!H124</f>
        <v>719.5136648007903</v>
      </c>
      <c r="I124">
        <f>EDLOCAL!I124/ADM!I124</f>
        <v>832.7593781683001</v>
      </c>
      <c r="J124">
        <f>EDLOCAL!J124/ADM!J124</f>
        <v>800.8959044368601</v>
      </c>
      <c r="K124">
        <f>EDLOCAL!K124/ADM!K124</f>
        <v>969.2294096854012</v>
      </c>
      <c r="L124">
        <f>EDLOCAL!L124/ADM!L124</f>
        <v>1020.4077530509692</v>
      </c>
      <c r="M124">
        <f>EDLOCAL!M124/ADM!M124</f>
        <v>1162.4175890909091</v>
      </c>
      <c r="N124">
        <f>EDLOCAL!N124/ADM!N124</f>
        <v>1311.4095803936132</v>
      </c>
      <c r="O124">
        <f>EDLOCAL!O124/ADM!O124</f>
        <v>1237.7370652173913</v>
      </c>
      <c r="P124">
        <f>EDLOCAL!P124/ADM!P124</f>
        <v>1304.3341253753754</v>
      </c>
      <c r="Q124">
        <f>EDLOCAL!Q124/ADM!Q124</f>
        <v>1323.2677135197243</v>
      </c>
      <c r="R124">
        <f>EDLOCAL!R124/ADM!R124</f>
        <v>1337.3375820780225</v>
      </c>
      <c r="S124">
        <f>EDLOCAL!S124/ADM!S124</f>
        <v>1430.3114374034003</v>
      </c>
      <c r="T124">
        <f>EDLOCAL!T124/ADM!T124</f>
        <v>1567.0327120578168</v>
      </c>
      <c r="U124">
        <f>EDLOCAL!U124/ADM!U124</f>
        <v>1655.04047976012</v>
      </c>
      <c r="V124">
        <f>EDLOCAL!V124/ADM!V124</f>
        <v>1490.929823139278</v>
      </c>
      <c r="W124">
        <f>EDLOCAL!W124/ADM!W124</f>
        <v>1726.6507736943906</v>
      </c>
      <c r="X124">
        <f>EDLOCAL!X124/ADM!X124</f>
        <v>2429.0189555639954</v>
      </c>
    </row>
    <row r="125" spans="1:24" ht="12">
      <c r="A125">
        <v>110</v>
      </c>
      <c r="B125" t="s">
        <v>212</v>
      </c>
      <c r="C125">
        <f>EDLOCAL!C125/ADM!C125</f>
        <v>351.37422687913846</v>
      </c>
      <c r="D125">
        <f>EDLOCAL!D125/ADM!D125</f>
        <v>367.99273353809275</v>
      </c>
      <c r="E125">
        <f>EDLOCAL!E125/ADM!E125</f>
        <v>373.28167687235043</v>
      </c>
      <c r="F125">
        <f>EDLOCAL!F125/ADM!F125</f>
        <v>399.13020123466686</v>
      </c>
      <c r="G125">
        <f>EDLOCAL!G125/ADM!G125</f>
        <v>504.71642036124797</v>
      </c>
      <c r="H125">
        <f>EDLOCAL!H125/ADM!H125</f>
        <v>582.8205322553479</v>
      </c>
      <c r="I125">
        <f>EDLOCAL!I125/ADM!I125</f>
        <v>536.16048213517</v>
      </c>
      <c r="J125">
        <f>EDLOCAL!J125/ADM!J125</f>
        <v>501.9046787709497</v>
      </c>
      <c r="K125">
        <f>EDLOCAL!K125/ADM!K125</f>
        <v>567.5528722365267</v>
      </c>
      <c r="L125">
        <f>EDLOCAL!L125/ADM!L125</f>
        <v>582.3317473172707</v>
      </c>
      <c r="M125">
        <f>EDLOCAL!M125/ADM!M125</f>
        <v>798.9236111971904</v>
      </c>
      <c r="N125">
        <f>EDLOCAL!N125/ADM!N125</f>
        <v>861.0296465222349</v>
      </c>
      <c r="O125">
        <f>EDLOCAL!O125/ADM!O125</f>
        <v>896.8485944919267</v>
      </c>
      <c r="P125">
        <f>EDLOCAL!P125/ADM!P125</f>
        <v>784.6469986109638</v>
      </c>
      <c r="Q125">
        <f>EDLOCAL!Q125/ADM!Q125</f>
        <v>889.2570962479608</v>
      </c>
      <c r="R125">
        <f>EDLOCAL!R125/ADM!R125</f>
        <v>881.9313133491481</v>
      </c>
      <c r="S125">
        <f>EDLOCAL!S125/ADM!S125</f>
        <v>951.2888388549372</v>
      </c>
      <c r="T125">
        <f>EDLOCAL!T125/ADM!T125</f>
        <v>985.5343824100022</v>
      </c>
      <c r="U125">
        <f>EDLOCAL!U125/ADM!U125</f>
        <v>1048.8349346863868</v>
      </c>
      <c r="V125">
        <f>EDLOCAL!V125/ADM!V125</f>
        <v>1282.2770608034741</v>
      </c>
      <c r="W125">
        <f>EDLOCAL!W125/ADM!W125</f>
        <v>1230.9032615317672</v>
      </c>
      <c r="X125">
        <f>EDLOCAL!X125/ADM!X125</f>
        <v>1608.447465670658</v>
      </c>
    </row>
    <row r="126" spans="1:24" ht="12">
      <c r="A126">
        <v>111</v>
      </c>
      <c r="B126" t="s">
        <v>213</v>
      </c>
      <c r="C126">
        <f>EDLOCAL!C126/ADM!C126</f>
        <v>424.928219852338</v>
      </c>
      <c r="D126">
        <f>EDLOCAL!D126/ADM!D126</f>
        <v>637.1049357113232</v>
      </c>
      <c r="E126">
        <f>EDLOCAL!E126/ADM!E126</f>
        <v>572.2635135135135</v>
      </c>
      <c r="F126">
        <f>EDLOCAL!F126/ADM!F126</f>
        <v>687.3104033970276</v>
      </c>
      <c r="G126">
        <f>EDLOCAL!G126/ADM!G126</f>
        <v>802.5658813263525</v>
      </c>
      <c r="H126">
        <f>EDLOCAL!H126/ADM!H126</f>
        <v>835.7563868613139</v>
      </c>
      <c r="I126">
        <f>EDLOCAL!I126/ADM!I126</f>
        <v>844.3023145961266</v>
      </c>
      <c r="J126">
        <f>EDLOCAL!J126/ADM!J126</f>
        <v>959.0870813397129</v>
      </c>
      <c r="K126">
        <f>EDLOCAL!K126/ADM!K126</f>
        <v>989.8391771856008</v>
      </c>
      <c r="L126">
        <f>EDLOCAL!L126/ADM!L126</f>
        <v>1040.2502325581395</v>
      </c>
      <c r="M126">
        <f>EDLOCAL!M126/ADM!M126</f>
        <v>1298.9548361790494</v>
      </c>
      <c r="N126">
        <f>EDLOCAL!N126/ADM!N126</f>
        <v>1538.1419670672008</v>
      </c>
      <c r="O126">
        <f>EDLOCAL!O126/ADM!O126</f>
        <v>1791.8515244932432</v>
      </c>
      <c r="P126">
        <f>EDLOCAL!P126/ADM!P126</f>
        <v>1987.74953274927</v>
      </c>
      <c r="Q126">
        <f>EDLOCAL!Q126/ADM!Q126</f>
        <v>1892.5791536050156</v>
      </c>
      <c r="R126">
        <f>EDLOCAL!R126/ADM!R126</f>
        <v>1880.908713692946</v>
      </c>
      <c r="S126">
        <f>EDLOCAL!S126/ADM!S126</f>
        <v>1939.854786661886</v>
      </c>
      <c r="T126">
        <f>EDLOCAL!T126/ADM!T126</f>
        <v>2383.3495112908663</v>
      </c>
      <c r="U126">
        <f>EDLOCAL!U126/ADM!U126</f>
        <v>2582.794053208138</v>
      </c>
      <c r="V126">
        <f>EDLOCAL!V126/ADM!V126</f>
        <v>2495.9715013485165</v>
      </c>
      <c r="W126">
        <f>EDLOCAL!W126/ADM!W126</f>
        <v>3115.4126853997686</v>
      </c>
      <c r="X126">
        <f>EDLOCAL!X126/ADM!X126</f>
        <v>4087.840967923467</v>
      </c>
    </row>
    <row r="127" spans="1:24" ht="12">
      <c r="A127">
        <v>112</v>
      </c>
      <c r="B127" t="s">
        <v>214</v>
      </c>
      <c r="C127">
        <f>EDLOCAL!C127/ADM!C127</f>
        <v>500.03375912408757</v>
      </c>
      <c r="D127">
        <f>EDLOCAL!D127/ADM!D127</f>
        <v>666.8503900871959</v>
      </c>
      <c r="E127">
        <f>EDLOCAL!E127/ADM!E127</f>
        <v>832.8821396192203</v>
      </c>
      <c r="F127">
        <f>EDLOCAL!F127/ADM!F127</f>
        <v>946.4753223654958</v>
      </c>
      <c r="G127">
        <f>EDLOCAL!G127/ADM!G127</f>
        <v>612.7342105263158</v>
      </c>
      <c r="H127">
        <f>EDLOCAL!H127/ADM!H127</f>
        <v>696.7395744680852</v>
      </c>
      <c r="I127">
        <f>EDLOCAL!I127/ADM!I127</f>
        <v>739.7771599657827</v>
      </c>
      <c r="J127">
        <f>EDLOCAL!J127/ADM!J127</f>
        <v>972.6720613287905</v>
      </c>
      <c r="K127">
        <f>EDLOCAL!K127/ADM!K127</f>
        <v>1057.0991142977646</v>
      </c>
      <c r="L127">
        <f>EDLOCAL!L127/ADM!L127</f>
        <v>864.6230125523012</v>
      </c>
      <c r="M127">
        <f>EDLOCAL!M127/ADM!M127</f>
        <v>939.9650582847627</v>
      </c>
      <c r="N127">
        <f>EDLOCAL!N127/ADM!N127</f>
        <v>1024.8378048780487</v>
      </c>
      <c r="O127">
        <f>EDLOCAL!O127/ADM!O127</f>
        <v>1069.653308121019</v>
      </c>
      <c r="P127">
        <f>EDLOCAL!P127/ADM!P127</f>
        <v>1143.2887106796118</v>
      </c>
      <c r="Q127">
        <f>EDLOCAL!Q127/ADM!Q127</f>
        <v>1141.7941062427296</v>
      </c>
      <c r="R127">
        <f>EDLOCAL!R127/ADM!R127</f>
        <v>1213.6819407008086</v>
      </c>
      <c r="S127">
        <f>EDLOCAL!S127/ADM!S127</f>
        <v>1333.910320834944</v>
      </c>
      <c r="T127">
        <f>EDLOCAL!T127/ADM!T127</f>
        <v>1454.8048498845264</v>
      </c>
      <c r="U127">
        <f>EDLOCAL!U127/ADM!U127</f>
        <v>1400.794551645857</v>
      </c>
      <c r="V127">
        <f>EDLOCAL!V127/ADM!V127</f>
        <v>1222.688008314437</v>
      </c>
      <c r="W127">
        <f>EDLOCAL!W127/ADM!W127</f>
        <v>1469.7836910197868</v>
      </c>
      <c r="X127">
        <f>EDLOCAL!X127/ADM!X127</f>
        <v>1968.396625145971</v>
      </c>
    </row>
    <row r="128" spans="1:24" ht="12">
      <c r="A128">
        <v>113</v>
      </c>
      <c r="B128" t="s">
        <v>215</v>
      </c>
      <c r="C128">
        <f>EDLOCAL!C128/ADM!C128</f>
        <v>411.97261567516523</v>
      </c>
      <c r="D128">
        <f>EDLOCAL!D128/ADM!D128</f>
        <v>545.3172256964184</v>
      </c>
      <c r="E128">
        <f>EDLOCAL!E128/ADM!E128</f>
        <v>630.6331716779825</v>
      </c>
      <c r="F128">
        <f>EDLOCAL!F128/ADM!F128</f>
        <v>623.6407221664995</v>
      </c>
      <c r="G128">
        <f>EDLOCAL!G128/ADM!G128</f>
        <v>586.3908478605389</v>
      </c>
      <c r="H128">
        <f>EDLOCAL!H128/ADM!H128</f>
        <v>538.428028028028</v>
      </c>
      <c r="I128">
        <f>EDLOCAL!I128/ADM!I128</f>
        <v>681.8049609921984</v>
      </c>
      <c r="J128">
        <f>EDLOCAL!J128/ADM!J128</f>
        <v>861.5183333333333</v>
      </c>
      <c r="K128">
        <f>EDLOCAL!K128/ADM!K128</f>
        <v>952.1082135523613</v>
      </c>
      <c r="L128">
        <f>EDLOCAL!L128/ADM!L128</f>
        <v>1046.2112359550563</v>
      </c>
      <c r="M128">
        <f>EDLOCAL!M128/ADM!M128</f>
        <v>1142.3794079612044</v>
      </c>
      <c r="N128">
        <f>EDLOCAL!N128/ADM!N128</f>
        <v>1182.2931103146157</v>
      </c>
      <c r="O128">
        <f>EDLOCAL!O128/ADM!O128</f>
        <v>1121.392571931885</v>
      </c>
      <c r="P128">
        <f>EDLOCAL!P128/ADM!P128</f>
        <v>1233.967868338558</v>
      </c>
      <c r="Q128">
        <f>EDLOCAL!Q128/ADM!Q128</f>
        <v>1257.6902363425029</v>
      </c>
      <c r="R128">
        <f>EDLOCAL!R128/ADM!R128</f>
        <v>1375.2077677224736</v>
      </c>
      <c r="S128">
        <f>EDLOCAL!S128/ADM!S128</f>
        <v>1375.8290126861555</v>
      </c>
      <c r="T128">
        <f>EDLOCAL!T128/ADM!T128</f>
        <v>1462.8265007320645</v>
      </c>
      <c r="U128">
        <f>EDLOCAL!U128/ADM!U128</f>
        <v>1512.9382671480143</v>
      </c>
      <c r="V128">
        <f>EDLOCAL!V128/ADM!V128</f>
        <v>1285.3193252625954</v>
      </c>
      <c r="W128">
        <f>EDLOCAL!W128/ADM!W128</f>
        <v>1401.018399305556</v>
      </c>
      <c r="X128">
        <f>EDLOCAL!X128/ADM!X128</f>
        <v>1765.8354761491762</v>
      </c>
    </row>
    <row r="129" spans="1:24" ht="12">
      <c r="A129">
        <v>114</v>
      </c>
      <c r="B129" t="s">
        <v>216</v>
      </c>
      <c r="C129">
        <f>EDLOCAL!C129/ADM!C129</f>
        <v>970.3647536362612</v>
      </c>
      <c r="D129">
        <f>EDLOCAL!D129/ADM!D129</f>
        <v>1083.999576976226</v>
      </c>
      <c r="E129">
        <f>EDLOCAL!E129/ADM!E129</f>
        <v>1158.4990078802653</v>
      </c>
      <c r="F129">
        <f>EDLOCAL!F129/ADM!F129</f>
        <v>1349.6327845382964</v>
      </c>
      <c r="G129">
        <f>EDLOCAL!G129/ADM!G129</f>
        <v>1351.8446447808585</v>
      </c>
      <c r="H129">
        <f>EDLOCAL!H129/ADM!H129</f>
        <v>1541.6518510183414</v>
      </c>
      <c r="I129">
        <f>EDLOCAL!I129/ADM!I129</f>
        <v>1798.882148715145</v>
      </c>
      <c r="J129">
        <f>EDLOCAL!J129/ADM!J129</f>
        <v>1939.9226569366394</v>
      </c>
      <c r="K129">
        <f>EDLOCAL!K129/ADM!K129</f>
        <v>2163.1699359900886</v>
      </c>
      <c r="L129">
        <f>EDLOCAL!L129/ADM!L129</f>
        <v>2285.6380377283162</v>
      </c>
      <c r="M129">
        <f>EDLOCAL!M129/ADM!M129</f>
        <v>2683.4187270689695</v>
      </c>
      <c r="N129">
        <f>EDLOCAL!N129/ADM!N129</f>
        <v>2855.061590225743</v>
      </c>
      <c r="O129">
        <f>EDLOCAL!O129/ADM!O129</f>
        <v>3067.9071656797864</v>
      </c>
      <c r="P129">
        <f>EDLOCAL!P129/ADM!P129</f>
        <v>2955.52988942254</v>
      </c>
      <c r="Q129">
        <f>EDLOCAL!Q129/ADM!Q129</f>
        <v>3077.736575034197</v>
      </c>
      <c r="R129">
        <f>EDLOCAL!R129/ADM!R129</f>
        <v>3099.902026515561</v>
      </c>
      <c r="S129">
        <f>EDLOCAL!S129/ADM!S129</f>
        <v>3048.808563012834</v>
      </c>
      <c r="T129">
        <f>EDLOCAL!T129/ADM!T129</f>
        <v>3146.0629507794783</v>
      </c>
      <c r="U129">
        <f>EDLOCAL!U129/ADM!U129</f>
        <v>3252.9178343569256</v>
      </c>
      <c r="V129">
        <f>EDLOCAL!V129/ADM!V129</f>
        <v>3097.125578079534</v>
      </c>
      <c r="W129">
        <f>EDLOCAL!W129/ADM!W129</f>
        <v>3241.9308301100305</v>
      </c>
      <c r="X129">
        <f>EDLOCAL!X129/ADM!X129</f>
        <v>3536.2916697481555</v>
      </c>
    </row>
    <row r="130" spans="1:24" ht="12">
      <c r="A130">
        <v>115</v>
      </c>
      <c r="B130" t="s">
        <v>217</v>
      </c>
      <c r="C130">
        <f>EDLOCAL!C130/ADM!C130</f>
        <v>354.8583796356118</v>
      </c>
      <c r="D130">
        <f>EDLOCAL!D130/ADM!D130</f>
        <v>415.5934167215273</v>
      </c>
      <c r="E130">
        <f>EDLOCAL!E130/ADM!E130</f>
        <v>437.63155058601643</v>
      </c>
      <c r="F130">
        <f>EDLOCAL!F130/ADM!F130</f>
        <v>451.9529621503017</v>
      </c>
      <c r="G130">
        <f>EDLOCAL!G130/ADM!G130</f>
        <v>546.1822159491884</v>
      </c>
      <c r="H130">
        <f>EDLOCAL!H130/ADM!H130</f>
        <v>632.8187735030373</v>
      </c>
      <c r="I130">
        <f>EDLOCAL!I130/ADM!I130</f>
        <v>674.160023973629</v>
      </c>
      <c r="J130">
        <f>EDLOCAL!J130/ADM!J130</f>
        <v>798.5348764466687</v>
      </c>
      <c r="K130">
        <f>EDLOCAL!K130/ADM!K130</f>
        <v>854.1597929807537</v>
      </c>
      <c r="L130">
        <f>EDLOCAL!L130/ADM!L130</f>
        <v>930.5042358522535</v>
      </c>
      <c r="M130">
        <f>EDLOCAL!M130/ADM!M130</f>
        <v>1244.4668103448275</v>
      </c>
      <c r="N130">
        <f>EDLOCAL!N130/ADM!N130</f>
        <v>1360.8648796498906</v>
      </c>
      <c r="O130">
        <f>EDLOCAL!O130/ADM!O130</f>
        <v>1316.6731844300277</v>
      </c>
      <c r="P130">
        <f>EDLOCAL!P130/ADM!P130</f>
        <v>1346.5177850835994</v>
      </c>
      <c r="Q130">
        <f>EDLOCAL!Q130/ADM!Q130</f>
        <v>1473.464533538936</v>
      </c>
      <c r="R130">
        <f>EDLOCAL!R130/ADM!R130</f>
        <v>1509.6250484683985</v>
      </c>
      <c r="S130">
        <f>EDLOCAL!S130/ADM!S130</f>
        <v>1723.9293724178635</v>
      </c>
      <c r="T130">
        <f>EDLOCAL!T130/ADM!T130</f>
        <v>1657.341611263199</v>
      </c>
      <c r="U130">
        <f>EDLOCAL!U130/ADM!U130</f>
        <v>2006.626698168931</v>
      </c>
      <c r="V130">
        <f>EDLOCAL!V130/ADM!V130</f>
        <v>1794.3549361786993</v>
      </c>
      <c r="W130">
        <f>EDLOCAL!W130/ADM!W130</f>
        <v>1806.61800520729</v>
      </c>
      <c r="X130">
        <f>EDLOCAL!X130/ADM!X130</f>
        <v>2540.0124789071915</v>
      </c>
    </row>
    <row r="131" spans="1:24" ht="12">
      <c r="A131">
        <v>116</v>
      </c>
      <c r="B131" t="s">
        <v>218</v>
      </c>
      <c r="C131">
        <f>EDLOCAL!C131/ADM!C131</f>
        <v>614.1059027777778</v>
      </c>
      <c r="D131">
        <f>EDLOCAL!D131/ADM!D131</f>
        <v>697.2670250896057</v>
      </c>
      <c r="E131">
        <f>EDLOCAL!E131/ADM!E131</f>
        <v>877.4881964117092</v>
      </c>
      <c r="F131">
        <f>EDLOCAL!F131/ADM!F131</f>
        <v>1044.3635496183206</v>
      </c>
      <c r="G131">
        <f>EDLOCAL!G131/ADM!G131</f>
        <v>953.3769379844962</v>
      </c>
      <c r="H131">
        <f>EDLOCAL!H131/ADM!H131</f>
        <v>1434.0802407221665</v>
      </c>
      <c r="I131">
        <f>EDLOCAL!I131/ADM!I131</f>
        <v>1435.3962264150944</v>
      </c>
      <c r="J131">
        <f>EDLOCAL!J131/ADM!J131</f>
        <v>1762.7803278688525</v>
      </c>
      <c r="K131">
        <f>EDLOCAL!K131/ADM!K131</f>
        <v>1838.9011815252418</v>
      </c>
      <c r="L131">
        <f>EDLOCAL!L131/ADM!L131</f>
        <v>2142.865301724138</v>
      </c>
      <c r="M131">
        <f>EDLOCAL!M131/ADM!M131</f>
        <v>2413.0511713665946</v>
      </c>
      <c r="N131">
        <f>EDLOCAL!N131/ADM!N131</f>
        <v>2528.801906779661</v>
      </c>
      <c r="O131">
        <f>EDLOCAL!O131/ADM!O131</f>
        <v>2486.954173387097</v>
      </c>
      <c r="P131">
        <f>EDLOCAL!P131/ADM!P131</f>
        <v>2788.2836894164193</v>
      </c>
      <c r="Q131">
        <f>EDLOCAL!Q131/ADM!Q131</f>
        <v>2797.3963133640555</v>
      </c>
      <c r="R131">
        <f>EDLOCAL!R131/ADM!R131</f>
        <v>3224.0884691848905</v>
      </c>
      <c r="S131">
        <f>EDLOCAL!S131/ADM!S131</f>
        <v>3340.7381183317166</v>
      </c>
      <c r="T131">
        <f>EDLOCAL!T131/ADM!T131</f>
        <v>3670.1864244741873</v>
      </c>
      <c r="U131">
        <f>EDLOCAL!U131/ADM!U131</f>
        <v>4210.605832549389</v>
      </c>
      <c r="V131">
        <f>EDLOCAL!V131/ADM!V131</f>
        <v>3624.836527514232</v>
      </c>
      <c r="W131">
        <f>EDLOCAL!W131/ADM!W131</f>
        <v>4069.6631573802542</v>
      </c>
      <c r="X131">
        <f>EDLOCAL!X131/ADM!X131</f>
        <v>6164.611073891626</v>
      </c>
    </row>
    <row r="132" spans="1:24" ht="12">
      <c r="A132">
        <v>117</v>
      </c>
      <c r="B132" t="s">
        <v>135</v>
      </c>
      <c r="C132">
        <f>EDLOCAL!C132/ADM!C132</f>
        <v>618.5276162790698</v>
      </c>
      <c r="D132">
        <f>EDLOCAL!D132/ADM!D132</f>
        <v>783.4187452758881</v>
      </c>
      <c r="E132">
        <f>EDLOCAL!E132/ADM!E132</f>
        <v>935.6531881804043</v>
      </c>
      <c r="F132">
        <f>EDLOCAL!F132/ADM!F132</f>
        <v>846.0797158642463</v>
      </c>
      <c r="G132">
        <f>EDLOCAL!G132/ADM!G132</f>
        <v>844.3835616438356</v>
      </c>
      <c r="H132">
        <f>EDLOCAL!H132/ADM!H132</f>
        <v>871.3215717722534</v>
      </c>
      <c r="I132">
        <f>EDLOCAL!I132/ADM!I132</f>
        <v>881.5671641791045</v>
      </c>
      <c r="J132">
        <f>EDLOCAL!J132/ADM!J132</f>
        <v>970.723704866562</v>
      </c>
      <c r="K132">
        <f>EDLOCAL!K132/ADM!K132</f>
        <v>1067.4976340694006</v>
      </c>
      <c r="L132">
        <f>EDLOCAL!L132/ADM!L132</f>
        <v>1160.6640440597955</v>
      </c>
      <c r="M132">
        <f>EDLOCAL!M132/ADM!M132</f>
        <v>1326.3266221523959</v>
      </c>
      <c r="N132">
        <f>EDLOCAL!N132/ADM!N132</f>
        <v>1307.654117647059</v>
      </c>
      <c r="O132">
        <f>EDLOCAL!O132/ADM!O132</f>
        <v>1442.9937286821705</v>
      </c>
      <c r="P132">
        <f>EDLOCAL!P132/ADM!P132</f>
        <v>1253.9761073318216</v>
      </c>
      <c r="Q132">
        <f>EDLOCAL!Q132/ADM!Q132</f>
        <v>1388.984030418251</v>
      </c>
      <c r="R132">
        <f>EDLOCAL!R132/ADM!R132</f>
        <v>1454.3239436619717</v>
      </c>
      <c r="S132">
        <f>EDLOCAL!S132/ADM!S132</f>
        <v>1563.8256172839506</v>
      </c>
      <c r="T132">
        <f>EDLOCAL!T132/ADM!T132</f>
        <v>1618.348062015504</v>
      </c>
      <c r="U132">
        <f>EDLOCAL!U132/ADM!U132</f>
        <v>1755.555888972243</v>
      </c>
      <c r="V132">
        <f>EDLOCAL!V132/ADM!V132</f>
        <v>2126.353097826087</v>
      </c>
      <c r="W132">
        <f>EDLOCAL!W132/ADM!W132</f>
        <v>1945.286048192771</v>
      </c>
      <c r="X132">
        <f>EDLOCAL!X132/ADM!X132</f>
        <v>2260.5462209767816</v>
      </c>
    </row>
    <row r="133" spans="1:24" ht="12">
      <c r="A133">
        <v>118</v>
      </c>
      <c r="B133" t="s">
        <v>136</v>
      </c>
      <c r="C133">
        <f>EDLOCAL!C133/ADM!C133</f>
        <v>969.1761997339609</v>
      </c>
      <c r="D133">
        <f>EDLOCAL!D133/ADM!D133</f>
        <v>1075.4525547445255</v>
      </c>
      <c r="E133">
        <f>EDLOCAL!E133/ADM!E133</f>
        <v>1163.905024641097</v>
      </c>
      <c r="F133">
        <f>EDLOCAL!F133/ADM!F133</f>
        <v>1312.8615350586153</v>
      </c>
      <c r="G133">
        <f>EDLOCAL!G133/ADM!G133</f>
        <v>1468.4966162706983</v>
      </c>
      <c r="H133">
        <f>EDLOCAL!H133/ADM!H133</f>
        <v>1850.5914056809904</v>
      </c>
      <c r="I133">
        <f>EDLOCAL!I133/ADM!I133</f>
        <v>1969.649605147704</v>
      </c>
      <c r="J133">
        <f>EDLOCAL!J133/ADM!J133</f>
        <v>2088.631830199765</v>
      </c>
      <c r="K133">
        <f>EDLOCAL!K133/ADM!K133</f>
        <v>2173.616017964072</v>
      </c>
      <c r="L133">
        <f>EDLOCAL!L133/ADM!L133</f>
        <v>2256.4922855846316</v>
      </c>
      <c r="M133">
        <f>EDLOCAL!M133/ADM!M133</f>
        <v>2460.3704954308587</v>
      </c>
      <c r="N133">
        <f>EDLOCAL!N133/ADM!N133</f>
        <v>2490.2387077475323</v>
      </c>
      <c r="O133">
        <f>EDLOCAL!O133/ADM!O133</f>
        <v>2573.250974113422</v>
      </c>
      <c r="P133">
        <f>EDLOCAL!P133/ADM!P133</f>
        <v>2500.6536634472513</v>
      </c>
      <c r="Q133">
        <f>EDLOCAL!Q133/ADM!Q133</f>
        <v>2696.8461085773133</v>
      </c>
      <c r="R133">
        <f>EDLOCAL!R133/ADM!R133</f>
        <v>2796.7825928357775</v>
      </c>
      <c r="S133">
        <f>EDLOCAL!S133/ADM!S133</f>
        <v>3009.7874021455495</v>
      </c>
      <c r="T133">
        <f>EDLOCAL!T133/ADM!T133</f>
        <v>3121.08661021814</v>
      </c>
      <c r="U133">
        <f>EDLOCAL!U133/ADM!U133</f>
        <v>3337.305663082437</v>
      </c>
      <c r="V133">
        <f>EDLOCAL!V133/ADM!V133</f>
        <v>3091.0751893529546</v>
      </c>
      <c r="W133">
        <f>EDLOCAL!W133/ADM!W133</f>
        <v>3371.677485055816</v>
      </c>
      <c r="X133">
        <f>EDLOCAL!X133/ADM!X133</f>
        <v>3542.7304783828504</v>
      </c>
    </row>
    <row r="134" spans="1:24" ht="12">
      <c r="A134">
        <v>119</v>
      </c>
      <c r="B134" t="s">
        <v>219</v>
      </c>
      <c r="C134">
        <f>EDLOCAL!C134/ADM!C134</f>
        <v>654.339188021883</v>
      </c>
      <c r="D134">
        <f>EDLOCAL!D134/ADM!D134</f>
        <v>854.6124358587383</v>
      </c>
      <c r="E134">
        <f>EDLOCAL!E134/ADM!E134</f>
        <v>894.7781220948249</v>
      </c>
      <c r="F134">
        <f>EDLOCAL!F134/ADM!F134</f>
        <v>1016.9294996751137</v>
      </c>
      <c r="G134">
        <f>EDLOCAL!G134/ADM!G134</f>
        <v>1081.0333560245065</v>
      </c>
      <c r="H134">
        <f>EDLOCAL!H134/ADM!H134</f>
        <v>1176.4066951566952</v>
      </c>
      <c r="I134">
        <f>EDLOCAL!I134/ADM!I134</f>
        <v>1148.4157018813314</v>
      </c>
      <c r="J134">
        <f>EDLOCAL!J134/ADM!J134</f>
        <v>1195.854113345521</v>
      </c>
      <c r="K134">
        <f>EDLOCAL!K134/ADM!K134</f>
        <v>1439.2328358208956</v>
      </c>
      <c r="L134">
        <f>EDLOCAL!L134/ADM!L134</f>
        <v>1524.6574788680632</v>
      </c>
      <c r="M134">
        <f>EDLOCAL!M134/ADM!M134</f>
        <v>1592.6453684971098</v>
      </c>
      <c r="N134">
        <f>EDLOCAL!N134/ADM!N134</f>
        <v>1538.433734939759</v>
      </c>
      <c r="O134">
        <f>EDLOCAL!O134/ADM!O134</f>
        <v>1431.9607578367206</v>
      </c>
      <c r="P134">
        <f>EDLOCAL!P134/ADM!P134</f>
        <v>1798.6991449694633</v>
      </c>
      <c r="Q134">
        <f>EDLOCAL!Q134/ADM!Q134</f>
        <v>1881.1494030332365</v>
      </c>
      <c r="R134">
        <f>EDLOCAL!R134/ADM!R134</f>
        <v>1896.1766953199617</v>
      </c>
      <c r="S134">
        <f>EDLOCAL!S134/ADM!S134</f>
        <v>1968.3546767106088</v>
      </c>
      <c r="T134">
        <f>EDLOCAL!T134/ADM!T134</f>
        <v>2109.489872234341</v>
      </c>
      <c r="U134">
        <f>EDLOCAL!U134/ADM!U134</f>
        <v>2363.3319875776397</v>
      </c>
      <c r="V134">
        <f>EDLOCAL!V134/ADM!V134</f>
        <v>2536.607875745215</v>
      </c>
      <c r="W134">
        <f>EDLOCAL!W134/ADM!W134</f>
        <v>2917.98985975212</v>
      </c>
      <c r="X134">
        <f>EDLOCAL!X134/ADM!X134</f>
        <v>3345.1338901753224</v>
      </c>
    </row>
    <row r="135" spans="1:24" ht="12">
      <c r="A135">
        <v>120</v>
      </c>
      <c r="B135" t="s">
        <v>220</v>
      </c>
      <c r="C135">
        <f>EDLOCAL!C135/ADM!C135</f>
        <v>551.1098260370866</v>
      </c>
      <c r="D135">
        <f>EDLOCAL!D135/ADM!D135</f>
        <v>671.3840221475183</v>
      </c>
      <c r="E135">
        <f>EDLOCAL!E135/ADM!E135</f>
        <v>855.0317524933849</v>
      </c>
      <c r="F135">
        <f>EDLOCAL!F135/ADM!F135</f>
        <v>870.6445231153685</v>
      </c>
      <c r="G135">
        <f>EDLOCAL!G135/ADM!G135</f>
        <v>942.1428727830086</v>
      </c>
      <c r="H135">
        <f>EDLOCAL!H135/ADM!H135</f>
        <v>1101.1739563724948</v>
      </c>
      <c r="I135">
        <f>EDLOCAL!I135/ADM!I135</f>
        <v>1190.908340669014</v>
      </c>
      <c r="J135">
        <f>EDLOCAL!J135/ADM!J135</f>
        <v>1205.518741121189</v>
      </c>
      <c r="K135">
        <f>EDLOCAL!K135/ADM!K135</f>
        <v>1352.3006908652264</v>
      </c>
      <c r="L135">
        <f>EDLOCAL!L135/ADM!L135</f>
        <v>1504.5173062036934</v>
      </c>
      <c r="M135">
        <f>EDLOCAL!M135/ADM!M135</f>
        <v>2014.2260050975176</v>
      </c>
      <c r="N135">
        <f>EDLOCAL!N135/ADM!N135</f>
        <v>2233.867306852903</v>
      </c>
      <c r="O135">
        <f>EDLOCAL!O135/ADM!O135</f>
        <v>1880.8225949637217</v>
      </c>
      <c r="P135">
        <f>EDLOCAL!P135/ADM!P135</f>
        <v>2085.4492778303375</v>
      </c>
      <c r="Q135">
        <f>EDLOCAL!Q135/ADM!Q135</f>
        <v>2135.507238936236</v>
      </c>
      <c r="R135">
        <f>EDLOCAL!R135/ADM!R135</f>
        <v>2139.4217156568684</v>
      </c>
      <c r="S135">
        <f>EDLOCAL!S135/ADM!S135</f>
        <v>2055.1605953779867</v>
      </c>
      <c r="T135">
        <f>EDLOCAL!T135/ADM!T135</f>
        <v>2144.5025966532025</v>
      </c>
      <c r="U135">
        <f>EDLOCAL!U135/ADM!U135</f>
        <v>2324.0532127558304</v>
      </c>
      <c r="V135">
        <f>EDLOCAL!V135/ADM!V135</f>
        <v>2220.78252165725</v>
      </c>
      <c r="W135">
        <f>EDLOCAL!W135/ADM!W135</f>
        <v>2516.463623680241</v>
      </c>
      <c r="X135">
        <f>EDLOCAL!X135/ADM!X135</f>
        <v>2873.182487220002</v>
      </c>
    </row>
    <row r="136" spans="1:24" ht="12">
      <c r="A136">
        <v>121</v>
      </c>
      <c r="B136" t="s">
        <v>221</v>
      </c>
      <c r="C136">
        <f>EDLOCAL!C136/ADM!C136</f>
        <v>607.0795079507951</v>
      </c>
      <c r="D136">
        <f>EDLOCAL!D136/ADM!D136</f>
        <v>719.2912323727775</v>
      </c>
      <c r="E136">
        <f>EDLOCAL!E136/ADM!E136</f>
        <v>651.1911696359412</v>
      </c>
      <c r="F136">
        <f>EDLOCAL!F136/ADM!F136</f>
        <v>676.4644800248717</v>
      </c>
      <c r="G136">
        <f>EDLOCAL!G136/ADM!G136</f>
        <v>760.0921031808831</v>
      </c>
      <c r="H136">
        <f>EDLOCAL!H136/ADM!H136</f>
        <v>876.5593519409689</v>
      </c>
      <c r="I136">
        <f>EDLOCAL!I136/ADM!I136</f>
        <v>745.9078710522009</v>
      </c>
      <c r="J136">
        <f>EDLOCAL!J136/ADM!J136</f>
        <v>826.8365706630944</v>
      </c>
      <c r="K136">
        <f>EDLOCAL!K136/ADM!K136</f>
        <v>1015.0450970110121</v>
      </c>
      <c r="L136">
        <f>EDLOCAL!L136/ADM!L136</f>
        <v>771.5756868378523</v>
      </c>
      <c r="M136">
        <f>EDLOCAL!M136/ADM!M136</f>
        <v>943.8224547469523</v>
      </c>
      <c r="N136">
        <f>EDLOCAL!N136/ADM!N136</f>
        <v>824.3068873668188</v>
      </c>
      <c r="O136">
        <f>EDLOCAL!O136/ADM!O136</f>
        <v>749.1768237381704</v>
      </c>
      <c r="P136">
        <f>EDLOCAL!P136/ADM!P136</f>
        <v>842.7501028433152</v>
      </c>
      <c r="Q136">
        <f>EDLOCAL!Q136/ADM!Q136</f>
        <v>910.8186593822231</v>
      </c>
      <c r="R136">
        <f>EDLOCAL!R136/ADM!R136</f>
        <v>900.8035864978903</v>
      </c>
      <c r="S136">
        <f>EDLOCAL!S136/ADM!S136</f>
        <v>962.000427167877</v>
      </c>
      <c r="T136">
        <f>EDLOCAL!T136/ADM!T136</f>
        <v>1137.018352632729</v>
      </c>
      <c r="U136">
        <f>EDLOCAL!U136/ADM!U136</f>
        <v>1280.1108627626286</v>
      </c>
      <c r="V136">
        <f>EDLOCAL!V136/ADM!V136</f>
        <v>1783.720573452136</v>
      </c>
      <c r="W136">
        <f>EDLOCAL!W136/ADM!W136</f>
        <v>1206.2756773597969</v>
      </c>
      <c r="X136">
        <f>EDLOCAL!X136/ADM!X136</f>
        <v>1391.5307460578958</v>
      </c>
    </row>
    <row r="137" spans="1:24" ht="12">
      <c r="A137">
        <v>122</v>
      </c>
      <c r="B137" t="s">
        <v>222</v>
      </c>
      <c r="C137">
        <f>EDLOCAL!C137/ADM!C137</f>
        <v>303.8273131157041</v>
      </c>
      <c r="D137">
        <f>EDLOCAL!D137/ADM!D137</f>
        <v>376.1932223543401</v>
      </c>
      <c r="E137">
        <f>EDLOCAL!E137/ADM!E137</f>
        <v>379.5193814018879</v>
      </c>
      <c r="F137">
        <f>EDLOCAL!F137/ADM!F137</f>
        <v>416.59589041095893</v>
      </c>
      <c r="G137">
        <f>EDLOCAL!G137/ADM!G137</f>
        <v>458.6866038508808</v>
      </c>
      <c r="H137">
        <f>EDLOCAL!H137/ADM!H137</f>
        <v>446.42554956449607</v>
      </c>
      <c r="I137">
        <f>EDLOCAL!I137/ADM!I137</f>
        <v>430.25943396226415</v>
      </c>
      <c r="J137">
        <f>EDLOCAL!J137/ADM!J137</f>
        <v>513.555408388521</v>
      </c>
      <c r="K137">
        <f>EDLOCAL!K137/ADM!K137</f>
        <v>515.9530685920578</v>
      </c>
      <c r="L137">
        <f>EDLOCAL!L137/ADM!L137</f>
        <v>553.8478971962617</v>
      </c>
      <c r="M137">
        <f>EDLOCAL!M137/ADM!M137</f>
        <v>678.9361983471074</v>
      </c>
      <c r="N137">
        <f>EDLOCAL!N137/ADM!N137</f>
        <v>797.7250986193294</v>
      </c>
      <c r="O137">
        <f>EDLOCAL!O137/ADM!O137</f>
        <v>853.6312398323885</v>
      </c>
      <c r="P137">
        <f>EDLOCAL!P137/ADM!P137</f>
        <v>804.2132685512368</v>
      </c>
      <c r="Q137">
        <f>EDLOCAL!Q137/ADM!Q137</f>
        <v>790.3544110147884</v>
      </c>
      <c r="R137">
        <f>EDLOCAL!R137/ADM!R137</f>
        <v>915.3468387096774</v>
      </c>
      <c r="S137">
        <f>EDLOCAL!S137/ADM!S137</f>
        <v>1519.9466321243524</v>
      </c>
      <c r="T137">
        <f>EDLOCAL!T137/ADM!T137</f>
        <v>1099.6863920750782</v>
      </c>
      <c r="U137">
        <f>EDLOCAL!U137/ADM!U137</f>
        <v>1181.8293524416135</v>
      </c>
      <c r="V137">
        <f>EDLOCAL!V137/ADM!V137</f>
        <v>1030.0151437013162</v>
      </c>
      <c r="W137">
        <f>EDLOCAL!W137/ADM!W137</f>
        <v>1061.3521075502445</v>
      </c>
      <c r="X137">
        <f>EDLOCAL!X137/ADM!X137</f>
        <v>1187.2233433488118</v>
      </c>
    </row>
    <row r="138" spans="1:24" ht="12">
      <c r="A138">
        <v>123</v>
      </c>
      <c r="B138" t="s">
        <v>223</v>
      </c>
      <c r="C138">
        <f>EDLOCAL!C138/ADM!C138</f>
        <v>596.2912584777694</v>
      </c>
      <c r="D138">
        <f>EDLOCAL!D138/ADM!D138</f>
        <v>738.7208260276641</v>
      </c>
      <c r="E138">
        <f>EDLOCAL!E138/ADM!E138</f>
        <v>848.9625049860391</v>
      </c>
      <c r="F138">
        <f>EDLOCAL!F138/ADM!F138</f>
        <v>949.6982333607231</v>
      </c>
      <c r="G138">
        <f>EDLOCAL!G138/ADM!G138</f>
        <v>981.0322849406374</v>
      </c>
      <c r="H138">
        <f>EDLOCAL!H138/ADM!H138</f>
        <v>1257.2460367786937</v>
      </c>
      <c r="I138">
        <f>EDLOCAL!I138/ADM!I138</f>
        <v>1424.0580754557016</v>
      </c>
      <c r="J138">
        <f>EDLOCAL!J138/ADM!J138</f>
        <v>1462.1319635670409</v>
      </c>
      <c r="K138">
        <f>EDLOCAL!K138/ADM!K138</f>
        <v>1673.0502983802216</v>
      </c>
      <c r="L138">
        <f>EDLOCAL!L138/ADM!L138</f>
        <v>1811.5007528500753</v>
      </c>
      <c r="M138">
        <f>EDLOCAL!M138/ADM!M138</f>
        <v>2070.4178465136056</v>
      </c>
      <c r="N138">
        <f>EDLOCAL!N138/ADM!N138</f>
        <v>2095.9972877112455</v>
      </c>
      <c r="O138">
        <f>EDLOCAL!O138/ADM!O138</f>
        <v>2071.9618054410553</v>
      </c>
      <c r="P138">
        <f>EDLOCAL!P138/ADM!P138</f>
        <v>2082.40648004886</v>
      </c>
      <c r="Q138">
        <f>EDLOCAL!Q138/ADM!Q138</f>
        <v>2210.9051036682617</v>
      </c>
      <c r="R138">
        <f>EDLOCAL!R138/ADM!R138</f>
        <v>2173.0432766615145</v>
      </c>
      <c r="S138">
        <f>EDLOCAL!S138/ADM!S138</f>
        <v>2287.8363429005894</v>
      </c>
      <c r="T138">
        <f>EDLOCAL!T138/ADM!T138</f>
        <v>2458.960345799662</v>
      </c>
      <c r="U138">
        <f>EDLOCAL!U138/ADM!U138</f>
        <v>2466.064461883408</v>
      </c>
      <c r="V138">
        <f>EDLOCAL!V138/ADM!V138</f>
        <v>2403.0404879865896</v>
      </c>
      <c r="W138">
        <f>EDLOCAL!W138/ADM!W138</f>
        <v>2545.7098470434626</v>
      </c>
      <c r="X138">
        <f>EDLOCAL!X138/ADM!X138</f>
        <v>2934.0240683572215</v>
      </c>
    </row>
    <row r="139" spans="1:24" ht="12">
      <c r="A139">
        <v>124</v>
      </c>
      <c r="B139" t="s">
        <v>224</v>
      </c>
      <c r="C139">
        <f>EDLOCAL!C139/ADM!C139</f>
        <v>263.99299474605954</v>
      </c>
      <c r="D139">
        <f>EDLOCAL!D139/ADM!D139</f>
        <v>319.74839288383913</v>
      </c>
      <c r="E139">
        <f>EDLOCAL!E139/ADM!E139</f>
        <v>338.5326486817903</v>
      </c>
      <c r="F139">
        <f>EDLOCAL!F139/ADM!F139</f>
        <v>359.6771028037383</v>
      </c>
      <c r="G139">
        <f>EDLOCAL!G139/ADM!G139</f>
        <v>488.476742340054</v>
      </c>
      <c r="H139">
        <f>EDLOCAL!H139/ADM!H139</f>
        <v>495.1362323491656</v>
      </c>
      <c r="I139">
        <f>EDLOCAL!I139/ADM!I139</f>
        <v>514.319612590799</v>
      </c>
      <c r="J139">
        <f>EDLOCAL!J139/ADM!J139</f>
        <v>548.0046349942063</v>
      </c>
      <c r="K139">
        <f>EDLOCAL!K139/ADM!K139</f>
        <v>649.793507817811</v>
      </c>
      <c r="L139">
        <f>EDLOCAL!L139/ADM!L139</f>
        <v>674.0215652173913</v>
      </c>
      <c r="M139">
        <f>EDLOCAL!M139/ADM!M139</f>
        <v>868.9545191443466</v>
      </c>
      <c r="N139">
        <f>EDLOCAL!N139/ADM!N139</f>
        <v>901.0354302241504</v>
      </c>
      <c r="O139">
        <f>EDLOCAL!O139/ADM!O139</f>
        <v>801.2065740570378</v>
      </c>
      <c r="P139">
        <f>EDLOCAL!P139/ADM!P139</f>
        <v>964.6280424174174</v>
      </c>
      <c r="Q139">
        <f>EDLOCAL!Q139/ADM!Q139</f>
        <v>1013.8611163315167</v>
      </c>
      <c r="R139">
        <f>EDLOCAL!R139/ADM!R139</f>
        <v>1160.8667171525938</v>
      </c>
      <c r="S139">
        <f>EDLOCAL!S139/ADM!S139</f>
        <v>1288.0588460068782</v>
      </c>
      <c r="T139">
        <f>EDLOCAL!T139/ADM!T139</f>
        <v>1501.2512305944717</v>
      </c>
      <c r="U139">
        <f>EDLOCAL!U139/ADM!U139</f>
        <v>1214.2337760910816</v>
      </c>
      <c r="V139">
        <f>EDLOCAL!V139/ADM!V139</f>
        <v>1070.8911251193886</v>
      </c>
      <c r="W139">
        <f>EDLOCAL!W139/ADM!W139</f>
        <v>1308.298652332501</v>
      </c>
      <c r="X139">
        <f>EDLOCAL!X139/ADM!X139</f>
        <v>1279.1723304754482</v>
      </c>
    </row>
    <row r="140" spans="1:24" ht="12">
      <c r="A140">
        <v>125</v>
      </c>
      <c r="B140" t="s">
        <v>225</v>
      </c>
      <c r="C140">
        <f>EDLOCAL!C140/ADM!C140</f>
        <v>458.42573662056526</v>
      </c>
      <c r="D140">
        <f>EDLOCAL!D140/ADM!D140</f>
        <v>558.3255594075008</v>
      </c>
      <c r="E140">
        <f>EDLOCAL!E140/ADM!E140</f>
        <v>681.7054496823805</v>
      </c>
      <c r="F140">
        <f>EDLOCAL!F140/ADM!F140</f>
        <v>776.9084275811748</v>
      </c>
      <c r="G140">
        <f>EDLOCAL!G140/ADM!G140</f>
        <v>880.976896418945</v>
      </c>
      <c r="H140">
        <f>EDLOCAL!H140/ADM!H140</f>
        <v>955.9511022044088</v>
      </c>
      <c r="I140">
        <f>EDLOCAL!I140/ADM!I140</f>
        <v>943.2961492655816</v>
      </c>
      <c r="J140">
        <f>EDLOCAL!J140/ADM!J140</f>
        <v>1100.1554216867469</v>
      </c>
      <c r="K140">
        <f>EDLOCAL!K140/ADM!K140</f>
        <v>1280.0922887612796</v>
      </c>
      <c r="L140">
        <f>EDLOCAL!L140/ADM!L140</f>
        <v>1450.144801980198</v>
      </c>
      <c r="M140">
        <f>EDLOCAL!M140/ADM!M140</f>
        <v>1486.3911164852882</v>
      </c>
      <c r="N140">
        <f>EDLOCAL!N140/ADM!N140</f>
        <v>1463.6033738721067</v>
      </c>
      <c r="O140">
        <f>EDLOCAL!O140/ADM!O140</f>
        <v>1387.4378979436406</v>
      </c>
      <c r="P140">
        <f>EDLOCAL!P140/ADM!P140</f>
        <v>1229.8692210212448</v>
      </c>
      <c r="Q140">
        <f>EDLOCAL!Q140/ADM!Q140</f>
        <v>1431.1941712204007</v>
      </c>
      <c r="R140">
        <f>EDLOCAL!R140/ADM!R140</f>
        <v>1496.7210300429185</v>
      </c>
      <c r="S140">
        <f>EDLOCAL!S140/ADM!S140</f>
        <v>1505.426592797784</v>
      </c>
      <c r="T140">
        <f>EDLOCAL!T140/ADM!T140</f>
        <v>1861.602355386214</v>
      </c>
      <c r="U140">
        <f>EDLOCAL!U140/ADM!U140</f>
        <v>2030.8213793103448</v>
      </c>
      <c r="V140">
        <f>EDLOCAL!V140/ADM!V140</f>
        <v>2082.998571931058</v>
      </c>
      <c r="W140">
        <f>EDLOCAL!W140/ADM!W140</f>
        <v>1927.9125639204549</v>
      </c>
      <c r="X140">
        <f>EDLOCAL!X140/ADM!X140</f>
        <v>2139.8422525107603</v>
      </c>
    </row>
    <row r="141" spans="1:24" ht="12">
      <c r="A141">
        <v>126</v>
      </c>
      <c r="B141" t="s">
        <v>226</v>
      </c>
      <c r="C141">
        <f>EDLOCAL!C141/ADM!C141</f>
        <v>472.9052719266929</v>
      </c>
      <c r="D141">
        <f>EDLOCAL!D141/ADM!D141</f>
        <v>534.6048053024026</v>
      </c>
      <c r="E141">
        <f>EDLOCAL!E141/ADM!E141</f>
        <v>664.3015591778881</v>
      </c>
      <c r="F141">
        <f>EDLOCAL!F141/ADM!F141</f>
        <v>703.2798411586078</v>
      </c>
      <c r="G141">
        <f>EDLOCAL!G141/ADM!G141</f>
        <v>730.288275862069</v>
      </c>
      <c r="H141">
        <f>EDLOCAL!H141/ADM!H141</f>
        <v>784.4431883064976</v>
      </c>
      <c r="I141">
        <f>EDLOCAL!I141/ADM!I141</f>
        <v>762.7037569060774</v>
      </c>
      <c r="J141">
        <f>EDLOCAL!J141/ADM!J141</f>
        <v>822.992200499168</v>
      </c>
      <c r="K141">
        <f>EDLOCAL!K141/ADM!K141</f>
        <v>932.4913734282094</v>
      </c>
      <c r="L141">
        <f>EDLOCAL!L141/ADM!L141</f>
        <v>1286.8202236805619</v>
      </c>
      <c r="M141">
        <f>EDLOCAL!M141/ADM!M141</f>
        <v>1624.2055628794449</v>
      </c>
      <c r="N141">
        <f>EDLOCAL!N141/ADM!N141</f>
        <v>1607.736614430297</v>
      </c>
      <c r="O141">
        <f>EDLOCAL!O141/ADM!O141</f>
        <v>1725.4211072584374</v>
      </c>
      <c r="P141">
        <f>EDLOCAL!P141/ADM!P141</f>
        <v>1739.5469199057713</v>
      </c>
      <c r="Q141">
        <f>EDLOCAL!Q141/ADM!Q141</f>
        <v>1842.4019385878025</v>
      </c>
      <c r="R141">
        <f>EDLOCAL!R141/ADM!R141</f>
        <v>1926.8475742709186</v>
      </c>
      <c r="S141">
        <f>EDLOCAL!S141/ADM!S141</f>
        <v>2235.685438296754</v>
      </c>
      <c r="T141">
        <f>EDLOCAL!T141/ADM!T141</f>
        <v>2373.9309977437956</v>
      </c>
      <c r="U141">
        <f>EDLOCAL!U141/ADM!U141</f>
        <v>2482.1249469536224</v>
      </c>
      <c r="V141">
        <f>EDLOCAL!V141/ADM!V141</f>
        <v>2602.8697251793565</v>
      </c>
      <c r="W141">
        <f>EDLOCAL!W141/ADM!W141</f>
        <v>2763.5420878385917</v>
      </c>
      <c r="X141">
        <f>EDLOCAL!X141/ADM!X141</f>
        <v>3216.5188201355068</v>
      </c>
    </row>
    <row r="142" spans="1:24" ht="12">
      <c r="A142">
        <v>127</v>
      </c>
      <c r="B142" t="s">
        <v>227</v>
      </c>
      <c r="C142">
        <f>EDLOCAL!C142/ADM!C142</f>
        <v>449.24226750801694</v>
      </c>
      <c r="D142">
        <f>EDLOCAL!D142/ADM!D142</f>
        <v>508.84458350430856</v>
      </c>
      <c r="E142">
        <f>EDLOCAL!E142/ADM!E142</f>
        <v>700.0563944530046</v>
      </c>
      <c r="F142">
        <f>EDLOCAL!F142/ADM!F142</f>
        <v>784.7518689196108</v>
      </c>
      <c r="G142">
        <f>EDLOCAL!G142/ADM!G142</f>
        <v>751.0180425360347</v>
      </c>
      <c r="H142">
        <f>EDLOCAL!H142/ADM!H142</f>
        <v>822.2483181638306</v>
      </c>
      <c r="I142">
        <f>EDLOCAL!I142/ADM!I142</f>
        <v>1137.2222330097088</v>
      </c>
      <c r="J142">
        <f>EDLOCAL!J142/ADM!J142</f>
        <v>1152.6067806160781</v>
      </c>
      <c r="K142">
        <f>EDLOCAL!K142/ADM!K142</f>
        <v>1256.3978059527021</v>
      </c>
      <c r="L142">
        <f>EDLOCAL!L142/ADM!L142</f>
        <v>1455.7694415895855</v>
      </c>
      <c r="M142">
        <f>EDLOCAL!M142/ADM!M142</f>
        <v>1846.5647022621424</v>
      </c>
      <c r="N142">
        <f>EDLOCAL!N142/ADM!N142</f>
        <v>1998.0604101827469</v>
      </c>
      <c r="O142">
        <f>EDLOCAL!O142/ADM!O142</f>
        <v>2051.713800995025</v>
      </c>
      <c r="P142">
        <f>EDLOCAL!P142/ADM!P142</f>
        <v>2114.4616028358428</v>
      </c>
      <c r="Q142">
        <f>EDLOCAL!Q142/ADM!Q142</f>
        <v>2272.2633254880243</v>
      </c>
      <c r="R142">
        <f>EDLOCAL!R142/ADM!R142</f>
        <v>2159.8247555326816</v>
      </c>
      <c r="S142">
        <f>EDLOCAL!S142/ADM!S142</f>
        <v>2321.225962702834</v>
      </c>
      <c r="T142">
        <f>EDLOCAL!T142/ADM!T142</f>
        <v>2306.0676791592077</v>
      </c>
      <c r="U142">
        <f>EDLOCAL!U142/ADM!U142</f>
        <v>2351.437938463238</v>
      </c>
      <c r="V142">
        <f>EDLOCAL!V142/ADM!V142</f>
        <v>2441.5511758524667</v>
      </c>
      <c r="W142">
        <f>EDLOCAL!W142/ADM!W142</f>
        <v>2402.605193212534</v>
      </c>
      <c r="X142">
        <f>EDLOCAL!X142/ADM!X142</f>
        <v>2984.747887810651</v>
      </c>
    </row>
    <row r="143" spans="1:24" ht="12">
      <c r="A143">
        <v>128</v>
      </c>
      <c r="B143" t="s">
        <v>228</v>
      </c>
      <c r="C143">
        <f>EDLOCAL!C143/ADM!C143</f>
        <v>1216.794852384557</v>
      </c>
      <c r="D143">
        <f>EDLOCAL!D143/ADM!D143</f>
        <v>1579.285153181461</v>
      </c>
      <c r="E143">
        <f>EDLOCAL!E143/ADM!E143</f>
        <v>1900.2694512694513</v>
      </c>
      <c r="F143">
        <f>EDLOCAL!F143/ADM!F143</f>
        <v>2215.84165232358</v>
      </c>
      <c r="G143">
        <f>EDLOCAL!G143/ADM!G143</f>
        <v>2341.6409807355517</v>
      </c>
      <c r="H143">
        <f>EDLOCAL!H143/ADM!H143</f>
        <v>2527.1548672566373</v>
      </c>
      <c r="I143">
        <f>EDLOCAL!I143/ADM!I143</f>
        <v>2753.559176672384</v>
      </c>
      <c r="J143">
        <f>EDLOCAL!J143/ADM!J143</f>
        <v>2996.094196804037</v>
      </c>
      <c r="K143">
        <f>EDLOCAL!K143/ADM!K143</f>
        <v>3359.172268907563</v>
      </c>
      <c r="L143">
        <f>EDLOCAL!L143/ADM!L143</f>
        <v>4047.1012006861065</v>
      </c>
      <c r="M143">
        <f>EDLOCAL!M143/ADM!M143</f>
        <v>4594.83341827768</v>
      </c>
      <c r="N143">
        <f>EDLOCAL!N143/ADM!N143</f>
        <v>4956.924610051993</v>
      </c>
      <c r="O143">
        <f>EDLOCAL!O143/ADM!O143</f>
        <v>4799.102971380471</v>
      </c>
      <c r="P143">
        <f>EDLOCAL!P143/ADM!P143</f>
        <v>4969.425745033112</v>
      </c>
      <c r="Q143">
        <f>EDLOCAL!Q143/ADM!Q143</f>
        <v>4972.463926174497</v>
      </c>
      <c r="R143">
        <f>EDLOCAL!R143/ADM!R143</f>
        <v>5212.7181964573265</v>
      </c>
      <c r="S143">
        <f>EDLOCAL!S143/ADM!S143</f>
        <v>6086.229867083659</v>
      </c>
      <c r="T143">
        <f>EDLOCAL!T143/ADM!T143</f>
        <v>6320.883495145631</v>
      </c>
      <c r="U143">
        <f>EDLOCAL!U143/ADM!U143</f>
        <v>7025.002469135802</v>
      </c>
      <c r="V143">
        <f>EDLOCAL!V143/ADM!V143</f>
        <v>6971.232772764562</v>
      </c>
      <c r="W143">
        <f>EDLOCAL!W143/ADM!W143</f>
        <v>7647.979505862646</v>
      </c>
      <c r="X143">
        <f>EDLOCAL!X143/ADM!X143</f>
        <v>8231.273023255813</v>
      </c>
    </row>
    <row r="144" spans="1:24" ht="12">
      <c r="A144">
        <v>129</v>
      </c>
      <c r="B144" t="s">
        <v>229</v>
      </c>
      <c r="C144">
        <f>EDLOCAL!C144/ADM!C144</f>
        <v>606.1995094031071</v>
      </c>
      <c r="D144">
        <f>EDLOCAL!D144/ADM!D144</f>
        <v>639.3888888888889</v>
      </c>
      <c r="E144">
        <f>EDLOCAL!E144/ADM!E144</f>
        <v>697.8692660550458</v>
      </c>
      <c r="F144">
        <f>EDLOCAL!F144/ADM!F144</f>
        <v>761.03515625</v>
      </c>
      <c r="G144">
        <f>EDLOCAL!G144/ADM!G144</f>
        <v>798.2166499498495</v>
      </c>
      <c r="H144">
        <f>EDLOCAL!H144/ADM!H144</f>
        <v>988.7301587301587</v>
      </c>
      <c r="I144">
        <f>EDLOCAL!I144/ADM!I144</f>
        <v>1060.34583563155</v>
      </c>
      <c r="J144">
        <f>EDLOCAL!J144/ADM!J144</f>
        <v>1117.636676217765</v>
      </c>
      <c r="K144">
        <f>EDLOCAL!K144/ADM!K144</f>
        <v>1343.2274368231047</v>
      </c>
      <c r="L144">
        <f>EDLOCAL!L144/ADM!L144</f>
        <v>1500.4238845144357</v>
      </c>
      <c r="M144">
        <f>EDLOCAL!M144/ADM!M144</f>
        <v>1616.5790020366599</v>
      </c>
      <c r="N144">
        <f>EDLOCAL!N144/ADM!N144</f>
        <v>1354.3789830508474</v>
      </c>
      <c r="O144">
        <f>EDLOCAL!O144/ADM!O144</f>
        <v>1660.9795473251029</v>
      </c>
      <c r="P144">
        <f>EDLOCAL!P144/ADM!P144</f>
        <v>1784.6553260869566</v>
      </c>
      <c r="Q144">
        <f>EDLOCAL!Q144/ADM!Q144</f>
        <v>2073.3930753564155</v>
      </c>
      <c r="R144">
        <f>EDLOCAL!R144/ADM!R144</f>
        <v>2178.6175882744838</v>
      </c>
      <c r="S144">
        <f>EDLOCAL!S144/ADM!S144</f>
        <v>2520.5029702970296</v>
      </c>
      <c r="T144">
        <f>EDLOCAL!T144/ADM!T144</f>
        <v>2910.5039421813403</v>
      </c>
      <c r="U144">
        <f>EDLOCAL!U144/ADM!U144</f>
        <v>3031.621162638798</v>
      </c>
      <c r="V144">
        <f>EDLOCAL!V144/ADM!V144</f>
        <v>2996.1998531375166</v>
      </c>
      <c r="W144">
        <f>EDLOCAL!W144/ADM!W144</f>
        <v>3812.38180507893</v>
      </c>
      <c r="X144">
        <f>EDLOCAL!X144/ADM!X144</f>
        <v>4055.379846582985</v>
      </c>
    </row>
    <row r="145" spans="1:24" ht="12">
      <c r="A145">
        <v>130</v>
      </c>
      <c r="B145" t="s">
        <v>230</v>
      </c>
      <c r="C145">
        <f>EDLOCAL!C145/ADM!C145</f>
        <v>431.8173848851158</v>
      </c>
      <c r="D145">
        <f>EDLOCAL!D145/ADM!D145</f>
        <v>433.81779898933183</v>
      </c>
      <c r="E145">
        <f>EDLOCAL!E145/ADM!E145</f>
        <v>507.6631061537007</v>
      </c>
      <c r="F145">
        <f>EDLOCAL!F145/ADM!F145</f>
        <v>541.8599391866211</v>
      </c>
      <c r="G145">
        <f>EDLOCAL!G145/ADM!G145</f>
        <v>598.5215255706444</v>
      </c>
      <c r="H145">
        <f>EDLOCAL!H145/ADM!H145</f>
        <v>625.8823008849557</v>
      </c>
      <c r="I145">
        <f>EDLOCAL!I145/ADM!I145</f>
        <v>711.3412825651303</v>
      </c>
      <c r="J145">
        <f>EDLOCAL!J145/ADM!J145</f>
        <v>715.8898461538462</v>
      </c>
      <c r="K145">
        <f>EDLOCAL!K145/ADM!K145</f>
        <v>793.385985247629</v>
      </c>
      <c r="L145">
        <f>EDLOCAL!L145/ADM!L145</f>
        <v>752.4752604166666</v>
      </c>
      <c r="M145">
        <f>EDLOCAL!M145/ADM!M145</f>
        <v>962.025144719399</v>
      </c>
      <c r="N145">
        <f>EDLOCAL!N145/ADM!N145</f>
        <v>999.2209737827716</v>
      </c>
      <c r="O145">
        <f>EDLOCAL!O145/ADM!O145</f>
        <v>944.7367010663926</v>
      </c>
      <c r="P145">
        <f>EDLOCAL!P145/ADM!P145</f>
        <v>923.5049580125961</v>
      </c>
      <c r="Q145">
        <f>EDLOCAL!Q145/ADM!Q145</f>
        <v>1116.0562388059702</v>
      </c>
      <c r="R145">
        <f>EDLOCAL!R145/ADM!R145</f>
        <v>1062.4520431672124</v>
      </c>
      <c r="S145">
        <f>EDLOCAL!S145/ADM!S145</f>
        <v>1196.5256778707985</v>
      </c>
      <c r="T145">
        <f>EDLOCAL!T145/ADM!T145</f>
        <v>1356.3582546568002</v>
      </c>
      <c r="U145">
        <f>EDLOCAL!U145/ADM!U145</f>
        <v>1298.5943749193652</v>
      </c>
      <c r="V145">
        <f>EDLOCAL!V145/ADM!V145</f>
        <v>1383.2405851344222</v>
      </c>
      <c r="W145">
        <f>EDLOCAL!W145/ADM!W145</f>
        <v>1406.8234819474842</v>
      </c>
      <c r="X145">
        <f>EDLOCAL!X145/ADM!X145</f>
        <v>1586.2587048832272</v>
      </c>
    </row>
    <row r="146" spans="1:24" ht="12">
      <c r="A146">
        <v>131</v>
      </c>
      <c r="B146" t="s">
        <v>231</v>
      </c>
      <c r="C146">
        <f>EDLOCAL!C146/ADM!C146</f>
        <v>602.6656768126701</v>
      </c>
      <c r="D146">
        <f>EDLOCAL!D146/ADM!D146</f>
        <v>618.771508097166</v>
      </c>
      <c r="E146">
        <f>EDLOCAL!E146/ADM!E146</f>
        <v>843.3800363919937</v>
      </c>
      <c r="F146">
        <f>EDLOCAL!F146/ADM!F146</f>
        <v>802.7924429283653</v>
      </c>
      <c r="G146">
        <f>EDLOCAL!G146/ADM!G146</f>
        <v>747.9212987012987</v>
      </c>
      <c r="H146">
        <f>EDLOCAL!H146/ADM!H146</f>
        <v>964.7565424266455</v>
      </c>
      <c r="I146">
        <f>EDLOCAL!I146/ADM!I146</f>
        <v>1056.3931668856767</v>
      </c>
      <c r="J146">
        <f>EDLOCAL!J146/ADM!J146</f>
        <v>1086.5446544136682</v>
      </c>
      <c r="K146">
        <f>EDLOCAL!K146/ADM!K146</f>
        <v>1169.5068181818183</v>
      </c>
      <c r="L146">
        <f>EDLOCAL!L146/ADM!L146</f>
        <v>1500.7381671701914</v>
      </c>
      <c r="M146">
        <f>EDLOCAL!M146/ADM!M146</f>
        <v>1551.562286494538</v>
      </c>
      <c r="N146">
        <f>EDLOCAL!N146/ADM!N146</f>
        <v>1461.3805415768034</v>
      </c>
      <c r="O146">
        <f>EDLOCAL!O146/ADM!O146</f>
        <v>1576.40444007404</v>
      </c>
      <c r="P146">
        <f>EDLOCAL!P146/ADM!P146</f>
        <v>1524.1192818057455</v>
      </c>
      <c r="Q146">
        <f>EDLOCAL!Q146/ADM!Q146</f>
        <v>1615.1966993755575</v>
      </c>
      <c r="R146">
        <f>EDLOCAL!R146/ADM!R146</f>
        <v>1757.8116969428445</v>
      </c>
      <c r="S146">
        <f>EDLOCAL!S146/ADM!S146</f>
        <v>1794.9270696452036</v>
      </c>
      <c r="T146">
        <f>EDLOCAL!T146/ADM!T146</f>
        <v>1740.5206308057896</v>
      </c>
      <c r="U146">
        <f>EDLOCAL!U146/ADM!U146</f>
        <v>2229.1398078975453</v>
      </c>
      <c r="V146">
        <f>EDLOCAL!V146/ADM!V146</f>
        <v>2406.8753513740294</v>
      </c>
      <c r="W146">
        <f>EDLOCAL!W146/ADM!W146</f>
        <v>2054.807107335267</v>
      </c>
      <c r="X146">
        <f>EDLOCAL!X146/ADM!X146</f>
        <v>2131.3062206477734</v>
      </c>
    </row>
    <row r="147" spans="1:24" ht="12">
      <c r="A147">
        <v>132</v>
      </c>
      <c r="B147" t="s">
        <v>30</v>
      </c>
      <c r="C147">
        <f>EDLOCAL!C147/ADM!C147</f>
        <v>394.24279050042406</v>
      </c>
      <c r="D147">
        <f>EDLOCAL!D147/ADM!D147</f>
        <v>375.67701260911736</v>
      </c>
      <c r="E147">
        <f>EDLOCAL!E147/ADM!E147</f>
        <v>516.3595493206672</v>
      </c>
      <c r="F147">
        <f>EDLOCAL!F147/ADM!F147</f>
        <v>466.77800384311064</v>
      </c>
      <c r="G147">
        <f>EDLOCAL!G147/ADM!G147</f>
        <v>404.6839246504103</v>
      </c>
      <c r="H147">
        <f>EDLOCAL!H147/ADM!H147</f>
        <v>613.1717183770883</v>
      </c>
      <c r="I147">
        <f>EDLOCAL!I147/ADM!I147</f>
        <v>636.7217796298567</v>
      </c>
      <c r="J147">
        <f>EDLOCAL!J147/ADM!J147</f>
        <v>629.464298927118</v>
      </c>
      <c r="K147">
        <f>EDLOCAL!K147/ADM!K147</f>
        <v>727.8086419753087</v>
      </c>
      <c r="L147">
        <f>EDLOCAL!L147/ADM!L147</f>
        <v>896.0631538163502</v>
      </c>
      <c r="M147">
        <f>EDLOCAL!M147/ADM!M147</f>
        <v>1026.012584712372</v>
      </c>
      <c r="N147">
        <f>EDLOCAL!N147/ADM!N147</f>
        <v>1010.3233532934132</v>
      </c>
      <c r="O147">
        <f>EDLOCAL!O147/ADM!O147</f>
        <v>1152.1715944168568</v>
      </c>
      <c r="P147">
        <f>EDLOCAL!P147/ADM!P147</f>
        <v>1056.7039587545505</v>
      </c>
      <c r="Q147">
        <f>EDLOCAL!Q147/ADM!Q147</f>
        <v>1138.9314177283816</v>
      </c>
      <c r="R147">
        <f>EDLOCAL!R147/ADM!R147</f>
        <v>1319.137375905554</v>
      </c>
      <c r="S147">
        <f>EDLOCAL!S147/ADM!S147</f>
        <v>1382.5398241875332</v>
      </c>
      <c r="T147">
        <f>EDLOCAL!T147/ADM!T147</f>
        <v>1546.6498137307078</v>
      </c>
      <c r="U147">
        <f>EDLOCAL!U147/ADM!U147</f>
        <v>1464.9670006680026</v>
      </c>
      <c r="V147">
        <f>EDLOCAL!V147/ADM!V147</f>
        <v>1781.4180241935476</v>
      </c>
      <c r="W147">
        <f>EDLOCAL!W147/ADM!W147</f>
        <v>1603.0738438520123</v>
      </c>
      <c r="X147">
        <f>EDLOCAL!X147/ADM!X147</f>
        <v>2366.5023737443234</v>
      </c>
    </row>
    <row r="148" spans="1:24" ht="12">
      <c r="A148">
        <v>133</v>
      </c>
      <c r="B148" t="s">
        <v>31</v>
      </c>
      <c r="C148">
        <f>EDLOCAL!C148/ADM!C148</f>
        <v>555.633659158521</v>
      </c>
      <c r="D148">
        <f>EDLOCAL!D148/ADM!D148</f>
        <v>814.0835164835165</v>
      </c>
      <c r="E148">
        <f>EDLOCAL!E148/ADM!E148</f>
        <v>856.7201814058957</v>
      </c>
      <c r="F148">
        <f>EDLOCAL!F148/ADM!F148</f>
        <v>927.684899485741</v>
      </c>
      <c r="G148">
        <f>EDLOCAL!G148/ADM!G148</f>
        <v>937.8049713193117</v>
      </c>
      <c r="H148">
        <f>EDLOCAL!H148/ADM!H148</f>
        <v>1173.5477261369315</v>
      </c>
      <c r="I148">
        <f>EDLOCAL!I148/ADM!I148</f>
        <v>1175.791963377416</v>
      </c>
      <c r="J148">
        <f>EDLOCAL!J148/ADM!J148</f>
        <v>1511.1070675105486</v>
      </c>
      <c r="K148">
        <f>EDLOCAL!K148/ADM!K148</f>
        <v>1797.5379198266521</v>
      </c>
      <c r="L148">
        <f>EDLOCAL!L148/ADM!L148</f>
        <v>1722.21484375</v>
      </c>
      <c r="M148">
        <f>EDLOCAL!M148/ADM!M148</f>
        <v>1889.8508145294443</v>
      </c>
      <c r="N148">
        <f>EDLOCAL!N148/ADM!N148</f>
        <v>1906.3963771976557</v>
      </c>
      <c r="O148">
        <f>EDLOCAL!O148/ADM!O148</f>
        <v>1691.8052773375596</v>
      </c>
      <c r="P148">
        <f>EDLOCAL!P148/ADM!P148</f>
        <v>1620.1253469387757</v>
      </c>
      <c r="Q148">
        <f>EDLOCAL!Q148/ADM!Q148</f>
        <v>1580.0908183632735</v>
      </c>
      <c r="R148">
        <f>EDLOCAL!R148/ADM!R148</f>
        <v>1542.5956926089084</v>
      </c>
      <c r="S148">
        <f>EDLOCAL!S148/ADM!S148</f>
        <v>1731.0049236829148</v>
      </c>
      <c r="T148">
        <f>EDLOCAL!T148/ADM!T148</f>
        <v>1748.0485294117648</v>
      </c>
      <c r="U148">
        <f>EDLOCAL!U148/ADM!U148</f>
        <v>1853.3802884615384</v>
      </c>
      <c r="V148">
        <f>EDLOCAL!V148/ADM!V148</f>
        <v>1797.3597678916828</v>
      </c>
      <c r="W148">
        <f>EDLOCAL!W148/ADM!W148</f>
        <v>1790.341504640938</v>
      </c>
      <c r="X148">
        <f>EDLOCAL!X148/ADM!X148</f>
        <v>2053.367138628515</v>
      </c>
    </row>
    <row r="149" spans="1:24" ht="12">
      <c r="A149">
        <v>134</v>
      </c>
      <c r="B149" t="s">
        <v>32</v>
      </c>
      <c r="C149">
        <f>EDLOCAL!C149/ADM!C149</f>
        <v>468.8069581280788</v>
      </c>
      <c r="D149">
        <f>EDLOCAL!D149/ADM!D149</f>
        <v>526.1287716068324</v>
      </c>
      <c r="E149">
        <f>EDLOCAL!E149/ADM!E149</f>
        <v>572.5508500772797</v>
      </c>
      <c r="F149">
        <f>EDLOCAL!F149/ADM!F149</f>
        <v>697.9254562326013</v>
      </c>
      <c r="G149">
        <f>EDLOCAL!G149/ADM!G149</f>
        <v>755.5792840193955</v>
      </c>
      <c r="H149">
        <f>EDLOCAL!H149/ADM!H149</f>
        <v>820.6946604458268</v>
      </c>
      <c r="I149">
        <f>EDLOCAL!I149/ADM!I149</f>
        <v>846.2529755690123</v>
      </c>
      <c r="J149">
        <f>EDLOCAL!J149/ADM!J149</f>
        <v>823.6769807280514</v>
      </c>
      <c r="K149">
        <f>EDLOCAL!K149/ADM!K149</f>
        <v>887.9993428978206</v>
      </c>
      <c r="L149">
        <f>EDLOCAL!L149/ADM!L149</f>
        <v>892.8489993253879</v>
      </c>
      <c r="M149">
        <f>EDLOCAL!M149/ADM!M149</f>
        <v>1073.5414259639517</v>
      </c>
      <c r="N149">
        <f>EDLOCAL!N149/ADM!N149</f>
        <v>987.5242132156544</v>
      </c>
      <c r="O149">
        <f>EDLOCAL!O149/ADM!O149</f>
        <v>1062.3102990742939</v>
      </c>
      <c r="P149">
        <f>EDLOCAL!P149/ADM!P149</f>
        <v>1067.6331841034234</v>
      </c>
      <c r="Q149">
        <f>EDLOCAL!Q149/ADM!Q149</f>
        <v>1255.5930389865946</v>
      </c>
      <c r="R149">
        <f>EDLOCAL!R149/ADM!R149</f>
        <v>1141.1541516693558</v>
      </c>
      <c r="S149">
        <f>EDLOCAL!S149/ADM!S149</f>
        <v>1196.015520779887</v>
      </c>
      <c r="T149">
        <f>EDLOCAL!T149/ADM!T149</f>
        <v>1271.5550632086538</v>
      </c>
      <c r="U149">
        <f>EDLOCAL!U149/ADM!U149</f>
        <v>1421.622578490314</v>
      </c>
      <c r="V149">
        <f>EDLOCAL!V149/ADM!V149</f>
        <v>1443.4251690821259</v>
      </c>
      <c r="W149">
        <f>EDLOCAL!W149/ADM!W149</f>
        <v>1549.596416160474</v>
      </c>
      <c r="X149">
        <f>EDLOCAL!X149/ADM!X149</f>
        <v>1771.233945233266</v>
      </c>
    </row>
    <row r="150" spans="1:24" ht="12">
      <c r="A150">
        <v>135</v>
      </c>
      <c r="B150" t="s">
        <v>33</v>
      </c>
      <c r="C150">
        <f>EDLOCAL!C150/ADM!C150</f>
        <v>350.2929936305732</v>
      </c>
      <c r="D150">
        <f>EDLOCAL!D150/ADM!D150</f>
        <v>336.1387934326079</v>
      </c>
      <c r="E150">
        <f>EDLOCAL!E150/ADM!E150</f>
        <v>371.5577743311361</v>
      </c>
      <c r="F150">
        <f>EDLOCAL!F150/ADM!F150</f>
        <v>391.2742349457058</v>
      </c>
      <c r="G150">
        <f>EDLOCAL!G150/ADM!G150</f>
        <v>520.5956932984504</v>
      </c>
      <c r="H150">
        <f>EDLOCAL!H150/ADM!H150</f>
        <v>602.4497916666667</v>
      </c>
      <c r="I150">
        <f>EDLOCAL!I150/ADM!I150</f>
        <v>600.3772909205815</v>
      </c>
      <c r="J150">
        <f>EDLOCAL!J150/ADM!J150</f>
        <v>692.0718897976755</v>
      </c>
      <c r="K150">
        <f>EDLOCAL!K150/ADM!K150</f>
        <v>899.8048886948931</v>
      </c>
      <c r="L150">
        <f>EDLOCAL!L150/ADM!L150</f>
        <v>991.7235188509875</v>
      </c>
      <c r="M150">
        <f>EDLOCAL!M150/ADM!M150</f>
        <v>952.5425806451613</v>
      </c>
      <c r="N150">
        <f>EDLOCAL!N150/ADM!N150</f>
        <v>974.2780847145488</v>
      </c>
      <c r="O150">
        <f>EDLOCAL!O150/ADM!O150</f>
        <v>958.3901218670959</v>
      </c>
      <c r="P150">
        <f>EDLOCAL!P150/ADM!P150</f>
        <v>1078.4287612249598</v>
      </c>
      <c r="Q150">
        <f>EDLOCAL!Q150/ADM!Q150</f>
        <v>1152.8828953434763</v>
      </c>
      <c r="R150">
        <f>EDLOCAL!R150/ADM!R150</f>
        <v>1278.7663167503424</v>
      </c>
      <c r="S150">
        <f>EDLOCAL!S150/ADM!S150</f>
        <v>1230.618093922652</v>
      </c>
      <c r="T150">
        <f>EDLOCAL!T150/ADM!T150</f>
        <v>1442.8755760368663</v>
      </c>
      <c r="U150">
        <f>EDLOCAL!U150/ADM!U150</f>
        <v>1463.526472610589</v>
      </c>
      <c r="V150">
        <f>EDLOCAL!V150/ADM!V150</f>
        <v>1485.1857608446178</v>
      </c>
      <c r="W150">
        <f>EDLOCAL!W150/ADM!W150</f>
        <v>1589.7703222094362</v>
      </c>
      <c r="X150">
        <f>EDLOCAL!X150/ADM!X150</f>
        <v>1943.8100302677533</v>
      </c>
    </row>
    <row r="151" spans="1:24" ht="12">
      <c r="A151">
        <v>136</v>
      </c>
      <c r="B151" t="s">
        <v>34</v>
      </c>
      <c r="C151">
        <f>EDLOCAL!C151/ADM!C151</f>
        <v>492.8877059284994</v>
      </c>
      <c r="D151">
        <f>EDLOCAL!D151/ADM!D151</f>
        <v>549.0814772727273</v>
      </c>
      <c r="E151">
        <f>EDLOCAL!E151/ADM!E151</f>
        <v>532.5712161079967</v>
      </c>
      <c r="F151">
        <f>EDLOCAL!F151/ADM!F151</f>
        <v>778.4791954022988</v>
      </c>
      <c r="G151">
        <f>EDLOCAL!G151/ADM!G151</f>
        <v>619.9927957239136</v>
      </c>
      <c r="H151">
        <f>EDLOCAL!H151/ADM!H151</f>
        <v>773.9221835075493</v>
      </c>
      <c r="I151">
        <f>EDLOCAL!I151/ADM!I151</f>
        <v>708.7795221055062</v>
      </c>
      <c r="J151">
        <f>EDLOCAL!J151/ADM!J151</f>
        <v>796.5700516351119</v>
      </c>
      <c r="K151">
        <f>EDLOCAL!K151/ADM!K151</f>
        <v>881.804992199688</v>
      </c>
      <c r="L151">
        <f>EDLOCAL!L151/ADM!L151</f>
        <v>939.2739862619101</v>
      </c>
      <c r="M151">
        <f>EDLOCAL!M151/ADM!M151</f>
        <v>1207.4390656648154</v>
      </c>
      <c r="N151">
        <f>EDLOCAL!N151/ADM!N151</f>
        <v>1361.2641348410498</v>
      </c>
      <c r="O151">
        <f>EDLOCAL!O151/ADM!O151</f>
        <v>1173.2617345476872</v>
      </c>
      <c r="P151">
        <f>EDLOCAL!P151/ADM!P151</f>
        <v>1246.3869545059404</v>
      </c>
      <c r="Q151">
        <f>EDLOCAL!Q151/ADM!Q151</f>
        <v>1454.1312843862645</v>
      </c>
      <c r="R151">
        <f>EDLOCAL!R151/ADM!R151</f>
        <v>1622.7400860456416</v>
      </c>
      <c r="S151">
        <f>EDLOCAL!S151/ADM!S151</f>
        <v>1539.6424783700809</v>
      </c>
      <c r="T151">
        <f>EDLOCAL!T151/ADM!T151</f>
        <v>1850.78412930326</v>
      </c>
      <c r="U151">
        <f>EDLOCAL!U151/ADM!U151</f>
        <v>1890.3558728448277</v>
      </c>
      <c r="V151">
        <f>EDLOCAL!V151/ADM!V151</f>
        <v>1906.2617229083319</v>
      </c>
      <c r="W151">
        <f>EDLOCAL!W151/ADM!W151</f>
        <v>1913.5106925255293</v>
      </c>
      <c r="X151">
        <f>EDLOCAL!X151/ADM!X151</f>
        <v>2800.674629456309</v>
      </c>
    </row>
    <row r="153" spans="2:24" ht="12">
      <c r="B153" t="s">
        <v>35</v>
      </c>
      <c r="C153">
        <f>EDLOCAL!C153/ADM!C153</f>
        <v>852.0524569619711</v>
      </c>
      <c r="D153">
        <f>EDLOCAL!D153/ADM!D153</f>
        <v>966.1484710252065</v>
      </c>
      <c r="E153">
        <f>EDLOCAL!E153/ADM!E153</f>
        <v>1127.6114555903016</v>
      </c>
      <c r="F153">
        <f>EDLOCAL!F153/ADM!F153</f>
        <v>1266.2940589528216</v>
      </c>
      <c r="G153">
        <f>EDLOCAL!G153/ADM!G153</f>
        <v>1337.6003985600005</v>
      </c>
      <c r="H153">
        <f>EDLOCAL!H153/ADM!H153</f>
        <v>1511.9427610441608</v>
      </c>
      <c r="I153">
        <f>EDLOCAL!I153/ADM!I153</f>
        <v>1605.3002697743661</v>
      </c>
      <c r="J153">
        <f>EDLOCAL!J153/ADM!J153</f>
        <v>1756.4372220606613</v>
      </c>
      <c r="K153">
        <f>EDLOCAL!K153/ADM!K153</f>
        <v>1965.3990527903375</v>
      </c>
      <c r="L153">
        <f>EDLOCAL!L153/ADM!L153</f>
        <v>2166.9108468747504</v>
      </c>
      <c r="M153">
        <f>EDLOCAL!M153/ADM!M153</f>
        <v>2493.045658960973</v>
      </c>
      <c r="N153">
        <f>EDLOCAL!N153/ADM!N153</f>
        <v>2647.653955667466</v>
      </c>
      <c r="O153">
        <f>EDLOCAL!O153/ADM!O153</f>
        <v>2715.6833069617137</v>
      </c>
      <c r="P153">
        <f>EDLOCAL!P153/ADM!P153</f>
        <v>2652.5803402868096</v>
      </c>
      <c r="Q153">
        <f>EDLOCAL!Q153/ADM!Q153</f>
        <v>2786.0024096705356</v>
      </c>
      <c r="R153">
        <f>EDLOCAL!R153/ADM!R153</f>
        <v>2885.1168549163312</v>
      </c>
      <c r="S153">
        <f>EDLOCAL!S153/ADM!S153</f>
        <v>2960.6055419711342</v>
      </c>
      <c r="T153">
        <f>EDLOCAL!T153/ADM!T153</f>
        <v>3108.7937776328185</v>
      </c>
      <c r="U153">
        <f>EDLOCAL!U153/ADM!U153</f>
        <v>3300.9273170403694</v>
      </c>
      <c r="V153">
        <f>EDLOCAL!V153/ADM!V153</f>
        <v>3328.8255619011857</v>
      </c>
      <c r="W153">
        <f>EDLOCAL!W153/ADM!W153</f>
        <v>3537.8140748593846</v>
      </c>
      <c r="X153">
        <f>EDLOCAL!X153/ADM!X153</f>
        <v>4106.634601752416</v>
      </c>
    </row>
    <row r="156" ht="12">
      <c r="B156" t="s">
        <v>36</v>
      </c>
    </row>
    <row r="158" spans="2:10" ht="12">
      <c r="B158" t="s">
        <v>37</v>
      </c>
      <c r="C158">
        <f>EDLOCAL!C158/ADM!C158</f>
        <v>735.716894977169</v>
      </c>
      <c r="D158">
        <f>EDLOCAL!D158/ADM!D158</f>
        <v>857.3221153846154</v>
      </c>
      <c r="E158">
        <f>EDLOCAL!E158/ADM!E158</f>
        <v>950.9295774647887</v>
      </c>
      <c r="F158">
        <f>EDLOCAL!F158/ADM!F158</f>
        <v>851.2784810126582</v>
      </c>
      <c r="G158">
        <f>EDLOCAL!G158/ADM!G158</f>
        <v>743.4375</v>
      </c>
      <c r="H158">
        <f>EDLOCAL!H158/ADM!H158</f>
        <v>782.1772727272727</v>
      </c>
      <c r="I158">
        <f>EDLOCAL!I158/ADM!I158</f>
        <v>1098.9289099526065</v>
      </c>
      <c r="J158">
        <f>EDLOCAL!J158/ADM!J158</f>
        <v>1715.28</v>
      </c>
    </row>
    <row r="159" spans="2:24" ht="12">
      <c r="B159" t="s">
        <v>38</v>
      </c>
      <c r="C159">
        <f>EDLOCAL!C159/ADM!C159</f>
        <v>710.0688976377953</v>
      </c>
      <c r="D159">
        <f>EDLOCAL!D159/ADM!D159</f>
        <v>790.1781818181818</v>
      </c>
      <c r="E159">
        <f>EDLOCAL!E159/ADM!E159</f>
        <v>905.8843137254902</v>
      </c>
      <c r="F159">
        <f>EDLOCAL!F159/ADM!F159</f>
        <v>802.6280487804878</v>
      </c>
      <c r="G159">
        <f>EDLOCAL!G159/ADM!G159</f>
        <v>1099.2363238512035</v>
      </c>
      <c r="H159">
        <f>EDLOCAL!H159/ADM!H159</f>
        <v>1129.8088531187122</v>
      </c>
      <c r="I159">
        <f>EDLOCAL!I159/ADM!I159</f>
        <v>1121.4496124031007</v>
      </c>
      <c r="J159">
        <f>EDLOCAL!J159/ADM!J159</f>
        <v>1205.5577299412917</v>
      </c>
      <c r="K159">
        <f>EDLOCAL!K159/ADM!K159</f>
        <v>1361.1414913957935</v>
      </c>
      <c r="L159">
        <f>EDLOCAL!L159/ADM!L159</f>
        <v>1194.808362369338</v>
      </c>
      <c r="M159">
        <f>EDLOCAL!M159/ADM!M159</f>
        <v>1358.5945945945946</v>
      </c>
      <c r="N159">
        <f>EDLOCAL!N159/ADM!N159</f>
        <v>1331.7140381282495</v>
      </c>
      <c r="O159">
        <f>EDLOCAL!O159/ADM!O159</f>
        <v>1036.3291731669267</v>
      </c>
      <c r="P159">
        <f>EDLOCAL!P159/ADM!P159</f>
        <v>1407.5851602023608</v>
      </c>
      <c r="Q159">
        <f>EDLOCAL!Q159/ADM!Q159</f>
        <v>1311.309719934102</v>
      </c>
      <c r="R159">
        <f>EDLOCAL!R159/ADM!R159</f>
        <v>1490.1792763157894</v>
      </c>
      <c r="S159">
        <f>EDLOCAL!S159/ADM!S159</f>
        <v>1407.0854572713642</v>
      </c>
      <c r="T159">
        <f>EDLOCAL!T159/ADM!T159</f>
        <v>1352.4777448071216</v>
      </c>
      <c r="U159">
        <f>EDLOCAL!U159/ADM!U159</f>
        <v>1723.1679273827533</v>
      </c>
      <c r="V159">
        <f>EDLOCAL!V159/ADM!V159</f>
        <v>1238.2867711598747</v>
      </c>
      <c r="W159">
        <f>EDLOCAL!W159/ADM!W159</f>
        <v>1191.9307575757575</v>
      </c>
      <c r="X159">
        <f>EDLOCAL!X159/ADM!X159</f>
        <v>1494.4298401420958</v>
      </c>
    </row>
    <row r="160" spans="2:10" ht="12">
      <c r="B160" t="s">
        <v>39</v>
      </c>
      <c r="C160">
        <f>EDLOCAL!C160/ADM!C160</f>
        <v>692.7735849056604</v>
      </c>
      <c r="D160">
        <f>EDLOCAL!D160/ADM!D160</f>
        <v>910.971615720524</v>
      </c>
      <c r="E160">
        <f>EDLOCAL!E160/ADM!E160</f>
        <v>951.728285077951</v>
      </c>
      <c r="F160">
        <f>EDLOCAL!F160/ADM!F160</f>
        <v>1028.9333333333334</v>
      </c>
      <c r="G160">
        <f>EDLOCAL!G160/ADM!G160</f>
        <v>1105.32</v>
      </c>
      <c r="H160">
        <f>EDLOCAL!H160/ADM!H160</f>
        <v>1132.5694117647058</v>
      </c>
      <c r="I160">
        <f>EDLOCAL!I160/ADM!I160</f>
        <v>1156.4107981220657</v>
      </c>
      <c r="J160">
        <f>EDLOCAL!J160/ADM!J160</f>
        <v>1335.844282238443</v>
      </c>
    </row>
    <row r="161" spans="2:24" ht="12">
      <c r="B161" t="s">
        <v>40</v>
      </c>
      <c r="C161">
        <f>EDLOCAL!C161/ADM!C161</f>
        <v>833.9166666666666</v>
      </c>
      <c r="D161">
        <f>EDLOCAL!D161/ADM!D161</f>
        <v>997.0522696011004</v>
      </c>
      <c r="E161">
        <f>EDLOCAL!E161/ADM!E161</f>
        <v>1370.4842406876792</v>
      </c>
      <c r="F161">
        <f>EDLOCAL!F161/ADM!F161</f>
        <v>1162.8626373626373</v>
      </c>
      <c r="G161">
        <f>EDLOCAL!G161/ADM!G161</f>
        <v>1469.2809457579972</v>
      </c>
      <c r="H161">
        <f>EDLOCAL!H161/ADM!H161</f>
        <v>1603.613832853026</v>
      </c>
      <c r="I161">
        <f>EDLOCAL!I161/ADM!I161</f>
        <v>1946.112759643917</v>
      </c>
      <c r="J161">
        <f>EDLOCAL!J161/ADM!J161</f>
        <v>1889.215406562054</v>
      </c>
      <c r="K161">
        <f>EDLOCAL!K161/ADM!K161</f>
        <v>2282.376281112738</v>
      </c>
      <c r="L161">
        <f>EDLOCAL!L161/ADM!L161</f>
        <v>2538.5913173652693</v>
      </c>
      <c r="M161">
        <f>EDLOCAL!M161/ADM!M161</f>
        <v>2634.0691240875913</v>
      </c>
      <c r="N161">
        <f>EDLOCAL!N161/ADM!N161</f>
        <v>2547.433681073025</v>
      </c>
      <c r="O161">
        <f>EDLOCAL!O161/ADM!O161</f>
        <v>2813.7988077496275</v>
      </c>
      <c r="P161">
        <f>EDLOCAL!P161/ADM!P161</f>
        <v>4840.036535947713</v>
      </c>
      <c r="Q161">
        <f>EDLOCAL!Q161/ADM!Q161</f>
        <v>3178.4772393538915</v>
      </c>
      <c r="R161">
        <f>EDLOCAL!R161/ADM!R161</f>
        <v>2991.9388038942975</v>
      </c>
      <c r="S161">
        <f>EDLOCAL!S161/ADM!S161</f>
        <v>3210.230148048452</v>
      </c>
      <c r="T161">
        <f>EDLOCAL!T161/ADM!T161</f>
        <v>3076.311111111111</v>
      </c>
      <c r="U161">
        <f>EDLOCAL!U161/ADM!U161</f>
        <v>3482.661125319693</v>
      </c>
      <c r="V161">
        <f>EDLOCAL!V161/ADM!V161</f>
        <v>3049.1410336239105</v>
      </c>
      <c r="W161">
        <f>EDLOCAL!W161/ADM!W161</f>
        <v>3002.24156097561</v>
      </c>
      <c r="X161">
        <f>EDLOCAL!X161/ADM!X161</f>
        <v>3352.986386138614</v>
      </c>
    </row>
    <row r="163" spans="2:24" ht="12">
      <c r="B163" t="s">
        <v>41</v>
      </c>
      <c r="C163">
        <f>EDLOCAL!C163/ADM!C163</f>
        <v>756.0184804928132</v>
      </c>
      <c r="D163">
        <f>EDLOCAL!D163/ADM!D163</f>
        <v>903.2439526505405</v>
      </c>
      <c r="E163">
        <f>EDLOCAL!E163/ADM!E163</f>
        <v>1095.4401069518717</v>
      </c>
      <c r="F163">
        <f>EDLOCAL!F163/ADM!F163</f>
        <v>999.5962244362873</v>
      </c>
      <c r="G163">
        <f>EDLOCAL!G163/ADM!G163</f>
        <v>1205.448745910578</v>
      </c>
      <c r="H163">
        <f>EDLOCAL!H163/ADM!H163</f>
        <v>1267.888888888889</v>
      </c>
      <c r="I163">
        <f>EDLOCAL!I163/ADM!I163</f>
        <v>1431.2276956759715</v>
      </c>
      <c r="J163">
        <f>EDLOCAL!J163/ADM!J163</f>
        <v>1551.4938820912125</v>
      </c>
      <c r="K163">
        <f>EDLOCAL!K163/ADM!K163</f>
        <v>1882.8689883913764</v>
      </c>
      <c r="L163">
        <f>EDLOCAL!L163/ADM!L163</f>
        <v>1917.5515297906602</v>
      </c>
      <c r="M163">
        <f>EDLOCAL!M163/ADM!M163</f>
        <v>2042.7763116679719</v>
      </c>
      <c r="N163">
        <f>EDLOCAL!N163/ADM!N163</f>
        <v>1985.358173076923</v>
      </c>
      <c r="O163">
        <f>EDLOCAL!O163/ADM!O163</f>
        <v>1945.3856707317073</v>
      </c>
      <c r="P163">
        <f>EDLOCAL!P163/ADM!P163</f>
        <v>2905.2041539923953</v>
      </c>
      <c r="Q163">
        <f>EDLOCAL!Q163/ADM!Q163</f>
        <v>2298.531055900621</v>
      </c>
      <c r="R163">
        <f>EDLOCAL!R163/ADM!R163</f>
        <v>2303.8681235870386</v>
      </c>
      <c r="S163">
        <f>EDLOCAL!S163/ADM!S163</f>
        <v>2357.2531914893616</v>
      </c>
      <c r="T163">
        <f>EDLOCAL!T163/ADM!T163</f>
        <v>2268.9006254343294</v>
      </c>
      <c r="U163">
        <f>EDLOCAL!U163/ADM!U163</f>
        <v>2676.6839916839917</v>
      </c>
      <c r="V163">
        <f>EDLOCAL!V163/ADM!V163</f>
        <v>2247.3887647467036</v>
      </c>
      <c r="W163">
        <f>EDLOCAL!W163/ADM!W163</f>
        <v>2241.7573903818957</v>
      </c>
      <c r="X163">
        <f>EDLOCAL!X163/ADM!X163</f>
        <v>2589.7716994894236</v>
      </c>
    </row>
    <row r="165" spans="2:24" ht="12">
      <c r="B165" t="s">
        <v>145</v>
      </c>
      <c r="C165">
        <f>EDLOCAL!C165/ADM!C165</f>
        <v>821.1911253491329</v>
      </c>
      <c r="D165">
        <f>EDLOCAL!D165/ADM!D165</f>
        <v>964.7404650777839</v>
      </c>
      <c r="E165">
        <f>EDLOCAL!E165/ADM!E165</f>
        <v>1125.014698358204</v>
      </c>
      <c r="F165">
        <f>EDLOCAL!F165/ADM!F165</f>
        <v>1233.5589443838871</v>
      </c>
      <c r="G165">
        <f>EDLOCAL!G165/ADM!G165</f>
        <v>1331.2451788614908</v>
      </c>
      <c r="H165">
        <f>EDLOCAL!H165/ADM!H165</f>
        <v>1477.8408220355252</v>
      </c>
      <c r="I165">
        <f>EDLOCAL!I165/ADM!I165</f>
        <v>1585.0202118880609</v>
      </c>
      <c r="J165">
        <f>EDLOCAL!J165/ADM!J165</f>
        <v>1701.9531456555703</v>
      </c>
      <c r="K165">
        <f>EDLOCAL!K165/ADM!K165</f>
        <v>1866.4957425098605</v>
      </c>
      <c r="L165">
        <f>EDLOCAL!L165/ADM!L165</f>
        <v>1997.5673500806774</v>
      </c>
      <c r="M165">
        <f>EDLOCAL!M165/ADM!M165</f>
        <v>2299.127703352948</v>
      </c>
      <c r="N165">
        <f>EDLOCAL!N165/ADM!N165</f>
        <v>2311.104844538754</v>
      </c>
      <c r="O165">
        <f>EDLOCAL!O165/ADM!O165</f>
        <v>2341.2090860331446</v>
      </c>
      <c r="P165">
        <f>EDLOCAL!P165/ADM!P165</f>
        <v>2346.7334931599394</v>
      </c>
      <c r="Q165">
        <f>EDLOCAL!Q165/ADM!Q165</f>
        <v>2485.175224611121</v>
      </c>
      <c r="R165">
        <f>EDLOCAL!R165/ADM!R165</f>
        <v>2412.7577055908982</v>
      </c>
      <c r="S165">
        <f>EDLOCAL!S165/ADM!S165</f>
        <v>2515.5087046894246</v>
      </c>
      <c r="T165">
        <f>EDLOCAL!T165/ADM!T165</f>
        <v>2555.983971631206</v>
      </c>
      <c r="U165">
        <f>EDLOCAL!U165/ADM!U165</f>
        <v>2676.3159519058636</v>
      </c>
      <c r="V165">
        <f>EDLOCAL!V165/ADM!V165</f>
        <v>2621.1575370571713</v>
      </c>
      <c r="W165">
        <f>EDLOCAL!W165/ADM!W165</f>
        <v>2718.25841869185</v>
      </c>
      <c r="X165">
        <f>EDLOCAL!X165/ADM!X165</f>
        <v>3254.4623152338877</v>
      </c>
    </row>
    <row r="167" spans="2:24" ht="12">
      <c r="B167" t="s">
        <v>43</v>
      </c>
      <c r="C167">
        <f>EDLOCAL!C167/ADM!C167</f>
        <v>841.4017916609865</v>
      </c>
      <c r="D167">
        <f>EDLOCAL!D167/ADM!D167</f>
        <v>965.5533557500726</v>
      </c>
      <c r="E167">
        <f>EDLOCAL!E167/ADM!E167</f>
        <v>1126.6788368336026</v>
      </c>
      <c r="F167">
        <f>EDLOCAL!F167/ADM!F167</f>
        <v>1254.7588058686908</v>
      </c>
      <c r="G167">
        <f>EDLOCAL!G167/ADM!G167</f>
        <v>1335.1851250561256</v>
      </c>
      <c r="H167">
        <f>EDLOCAL!H167/ADM!H167</f>
        <v>1499.8300981583855</v>
      </c>
      <c r="I167">
        <f>EDLOCAL!I167/ADM!I167</f>
        <v>1598.0376670061585</v>
      </c>
      <c r="J167">
        <f>EDLOCAL!J167/ADM!J167</f>
        <v>1737.3775789483443</v>
      </c>
      <c r="K167">
        <f>EDLOCAL!K167/ADM!K167</f>
        <v>1931.2932032122696</v>
      </c>
      <c r="L167">
        <f>EDLOCAL!L167/ADM!L167</f>
        <v>2108.0482912789103</v>
      </c>
      <c r="M167">
        <f>EDLOCAL!M167/ADM!M167</f>
        <v>2432.2023481745373</v>
      </c>
      <c r="N167">
        <f>EDLOCAL!N167/ADM!N167</f>
        <v>2530.3573244664553</v>
      </c>
      <c r="O167">
        <f>EDLOCAL!O167/ADM!O167</f>
        <v>2548.0720112578565</v>
      </c>
      <c r="P167">
        <f>EDLOCAL!P167/ADM!P167</f>
        <v>2554.741950548753</v>
      </c>
      <c r="Q167">
        <f>EDLOCAL!Q167/ADM!Q167</f>
        <v>2655.2814281899587</v>
      </c>
      <c r="R167">
        <f>EDLOCAL!R167/ADM!R167</f>
        <v>2696.3771767433905</v>
      </c>
      <c r="S167">
        <f>EDLOCAL!S167/ADM!S167</f>
        <v>2808.539451380985</v>
      </c>
      <c r="T167">
        <f>EDLOCAL!T167/ADM!T167</f>
        <v>2920.9799821830466</v>
      </c>
      <c r="U167">
        <f>EDLOCAL!U167/ADM!U167</f>
        <v>3055.3548844660468</v>
      </c>
      <c r="V167">
        <f>EDLOCAL!V167/ADM!V167</f>
        <v>3091.2360822062515</v>
      </c>
      <c r="W167">
        <f>EDLOCAL!W167/ADM!W167</f>
        <v>3264.848134253168</v>
      </c>
      <c r="X167">
        <f>EDLOCAL!X167/ADM!X167</f>
        <v>3825.968518992898</v>
      </c>
    </row>
    <row r="168" spans="2:24" ht="12">
      <c r="B168" t="s">
        <v>44</v>
      </c>
      <c r="D168" s="40">
        <f>((D167-C167)/C167)</f>
        <v>0.14755324426395872</v>
      </c>
      <c r="E168" s="40">
        <f aca="true" t="shared" si="0" ref="E168:X168">((E167-D167)/D167)</f>
        <v>0.16687372077782556</v>
      </c>
      <c r="F168" s="40">
        <f t="shared" si="0"/>
        <v>0.11367921793493678</v>
      </c>
      <c r="G168" s="40">
        <f t="shared" si="0"/>
        <v>0.0640970350726124</v>
      </c>
      <c r="H168" s="40">
        <f t="shared" si="0"/>
        <v>0.12331246807092679</v>
      </c>
      <c r="I168" s="40">
        <f t="shared" si="0"/>
        <v>0.06547912924827974</v>
      </c>
      <c r="J168" s="40">
        <f t="shared" si="0"/>
        <v>0.08719438522574503</v>
      </c>
      <c r="K168" s="40">
        <f t="shared" si="0"/>
        <v>0.11161397879976373</v>
      </c>
      <c r="L168" s="40">
        <f t="shared" si="0"/>
        <v>0.09152162280312925</v>
      </c>
      <c r="M168" s="40">
        <f t="shared" si="0"/>
        <v>0.15376974912608352</v>
      </c>
      <c r="N168" s="40">
        <f t="shared" si="0"/>
        <v>0.04035641868596467</v>
      </c>
      <c r="O168" s="40">
        <f t="shared" si="0"/>
        <v>0.007000863719963518</v>
      </c>
      <c r="P168" s="40">
        <f t="shared" si="0"/>
        <v>0.002617641597814848</v>
      </c>
      <c r="Q168" s="40">
        <f t="shared" si="0"/>
        <v>0.03935406377133714</v>
      </c>
      <c r="R168" s="40">
        <f t="shared" si="0"/>
        <v>0.0154769841407906</v>
      </c>
      <c r="S168" s="40">
        <f t="shared" si="0"/>
        <v>0.04159739802168967</v>
      </c>
      <c r="T168" s="40">
        <f t="shared" si="0"/>
        <v>0.04003523281354419</v>
      </c>
      <c r="U168" s="40">
        <f t="shared" si="0"/>
        <v>0.04600336294758608</v>
      </c>
      <c r="V168" s="40">
        <f t="shared" si="0"/>
        <v>0.011743708700626208</v>
      </c>
      <c r="W168" s="40">
        <f t="shared" si="0"/>
        <v>0.056162663552700165</v>
      </c>
      <c r="X168" s="40">
        <f t="shared" si="0"/>
        <v>0.17186722373170535</v>
      </c>
    </row>
    <row r="169" spans="2:24" ht="12">
      <c r="B169" t="s">
        <v>45</v>
      </c>
      <c r="C169">
        <f aca="true" t="shared" si="1" ref="C169:X169">AVERAGE(C10:C50,C57:C151)</f>
        <v>694.6178964513407</v>
      </c>
      <c r="D169">
        <f t="shared" si="1"/>
        <v>813.3804876642573</v>
      </c>
      <c r="E169">
        <f t="shared" si="1"/>
        <v>942.8270805944284</v>
      </c>
      <c r="F169">
        <f t="shared" si="1"/>
        <v>1030.2862756200127</v>
      </c>
      <c r="G169">
        <f t="shared" si="1"/>
        <v>1091.8959296598125</v>
      </c>
      <c r="H169">
        <f t="shared" si="1"/>
        <v>1214.6093732410238</v>
      </c>
      <c r="I169">
        <f t="shared" si="1"/>
        <v>1286.4956928629704</v>
      </c>
      <c r="J169">
        <f t="shared" si="1"/>
        <v>1417.5392379474504</v>
      </c>
      <c r="K169">
        <f t="shared" si="1"/>
        <v>1566.0845192655731</v>
      </c>
      <c r="L169">
        <f t="shared" si="1"/>
        <v>1691.492568956666</v>
      </c>
      <c r="M169">
        <f t="shared" si="1"/>
        <v>1956.7964387027732</v>
      </c>
      <c r="N169">
        <f t="shared" si="1"/>
        <v>2022.8014200885495</v>
      </c>
      <c r="O169">
        <f t="shared" si="1"/>
        <v>2061.9976356984457</v>
      </c>
      <c r="P169">
        <f t="shared" si="1"/>
        <v>2094.861178071762</v>
      </c>
      <c r="Q169">
        <f t="shared" si="1"/>
        <v>2192.794234092564</v>
      </c>
      <c r="R169">
        <f t="shared" si="1"/>
        <v>2219.1280006384177</v>
      </c>
      <c r="S169">
        <f t="shared" si="1"/>
        <v>2346.870669764686</v>
      </c>
      <c r="T169">
        <f t="shared" si="1"/>
        <v>2446.2905488703427</v>
      </c>
      <c r="U169">
        <f t="shared" si="1"/>
        <v>2572.047323848556</v>
      </c>
      <c r="V169">
        <f t="shared" si="1"/>
        <v>2576.6331975213725</v>
      </c>
      <c r="W169">
        <f t="shared" si="1"/>
        <v>2756.470629482322</v>
      </c>
      <c r="X169">
        <f t="shared" si="1"/>
        <v>3260.8631965221152</v>
      </c>
    </row>
    <row r="170" spans="2:24" ht="12">
      <c r="B170" t="s">
        <v>46</v>
      </c>
      <c r="C170">
        <f aca="true" t="shared" si="2" ref="C170:X170">MIN(C10:C50,C57:C151)</f>
        <v>245.32919254658384</v>
      </c>
      <c r="D170">
        <f t="shared" si="2"/>
        <v>292.53679804673874</v>
      </c>
      <c r="E170">
        <f t="shared" si="2"/>
        <v>332.03246239113224</v>
      </c>
      <c r="F170">
        <f t="shared" si="2"/>
        <v>359.6771028037383</v>
      </c>
      <c r="G170">
        <f t="shared" si="2"/>
        <v>404.1077867280399</v>
      </c>
      <c r="H170">
        <f t="shared" si="2"/>
        <v>441.48534072900156</v>
      </c>
      <c r="I170">
        <f t="shared" si="2"/>
        <v>430.25943396226415</v>
      </c>
      <c r="J170">
        <f t="shared" si="2"/>
        <v>390.5516304347826</v>
      </c>
      <c r="K170">
        <f t="shared" si="2"/>
        <v>335.37271448663853</v>
      </c>
      <c r="L170">
        <f t="shared" si="2"/>
        <v>456.1872551041452</v>
      </c>
      <c r="M170">
        <f t="shared" si="2"/>
        <v>678.9361983471074</v>
      </c>
      <c r="N170">
        <f t="shared" si="2"/>
        <v>503.4566703417861</v>
      </c>
      <c r="O170">
        <f t="shared" si="2"/>
        <v>749.1768237381704</v>
      </c>
      <c r="P170">
        <f t="shared" si="2"/>
        <v>679.5530200174064</v>
      </c>
      <c r="Q170">
        <f t="shared" si="2"/>
        <v>757.057168991539</v>
      </c>
      <c r="R170">
        <f t="shared" si="2"/>
        <v>365.56913033341107</v>
      </c>
      <c r="S170">
        <f t="shared" si="2"/>
        <v>363.3262195121951</v>
      </c>
      <c r="T170">
        <f t="shared" si="2"/>
        <v>621.7187726503986</v>
      </c>
      <c r="U170">
        <f t="shared" si="2"/>
        <v>576.4389943307863</v>
      </c>
      <c r="V170">
        <f t="shared" si="2"/>
        <v>601.3274151898735</v>
      </c>
      <c r="W170">
        <f t="shared" si="2"/>
        <v>600.5792492806697</v>
      </c>
      <c r="X170">
        <f t="shared" si="2"/>
        <v>770.3195711241342</v>
      </c>
    </row>
    <row r="171" spans="2:24" ht="12">
      <c r="B171" t="s">
        <v>47</v>
      </c>
      <c r="C171">
        <f aca="true" t="shared" si="3" ref="C171:X171">MAX(C10:C50,C57:C151)</f>
        <v>2761.217438797147</v>
      </c>
      <c r="D171">
        <f t="shared" si="3"/>
        <v>3043.9882352941177</v>
      </c>
      <c r="E171">
        <f t="shared" si="3"/>
        <v>3397.6840607210625</v>
      </c>
      <c r="F171">
        <f t="shared" si="3"/>
        <v>3690.666340508806</v>
      </c>
      <c r="G171">
        <f t="shared" si="3"/>
        <v>3934.9603097773474</v>
      </c>
      <c r="H171">
        <f t="shared" si="3"/>
        <v>4131.589934762349</v>
      </c>
      <c r="I171">
        <f t="shared" si="3"/>
        <v>4396.481046931408</v>
      </c>
      <c r="J171">
        <f t="shared" si="3"/>
        <v>4991.646437994723</v>
      </c>
      <c r="K171">
        <f t="shared" si="3"/>
        <v>5493.649913344887</v>
      </c>
      <c r="L171">
        <f t="shared" si="3"/>
        <v>5965.638379942141</v>
      </c>
      <c r="M171">
        <f t="shared" si="3"/>
        <v>6770.084467213114</v>
      </c>
      <c r="N171">
        <f t="shared" si="3"/>
        <v>7250.506860371267</v>
      </c>
      <c r="O171">
        <f t="shared" si="3"/>
        <v>7788.912520325203</v>
      </c>
      <c r="P171">
        <f t="shared" si="3"/>
        <v>7670.943440691281</v>
      </c>
      <c r="Q171">
        <f t="shared" si="3"/>
        <v>7397.127501853224</v>
      </c>
      <c r="R171">
        <f t="shared" si="3"/>
        <v>8153.830860534124</v>
      </c>
      <c r="S171">
        <f t="shared" si="3"/>
        <v>8027.525920873124</v>
      </c>
      <c r="T171">
        <f t="shared" si="3"/>
        <v>8358.179399727149</v>
      </c>
      <c r="U171">
        <f t="shared" si="3"/>
        <v>9131.738769868694</v>
      </c>
      <c r="V171">
        <f t="shared" si="3"/>
        <v>9039.140160008952</v>
      </c>
      <c r="W171">
        <f t="shared" si="3"/>
        <v>9385.266456832538</v>
      </c>
      <c r="X171">
        <f t="shared" si="3"/>
        <v>9981.83455128205</v>
      </c>
    </row>
    <row r="172" spans="2:24" ht="12">
      <c r="B172" t="s">
        <v>48</v>
      </c>
      <c r="C172">
        <f aca="true" t="shared" si="4" ref="C172:X172">C171-C170</f>
        <v>2515.8882462505635</v>
      </c>
      <c r="D172">
        <f t="shared" si="4"/>
        <v>2751.451437247379</v>
      </c>
      <c r="E172">
        <f t="shared" si="4"/>
        <v>3065.65159832993</v>
      </c>
      <c r="F172">
        <f t="shared" si="4"/>
        <v>3330.989237705068</v>
      </c>
      <c r="G172">
        <f t="shared" si="4"/>
        <v>3530.8525230493074</v>
      </c>
      <c r="H172">
        <f t="shared" si="4"/>
        <v>3690.1045940333474</v>
      </c>
      <c r="I172">
        <f t="shared" si="4"/>
        <v>3966.2216129691437</v>
      </c>
      <c r="J172">
        <f t="shared" si="4"/>
        <v>4601.09480755994</v>
      </c>
      <c r="K172">
        <f t="shared" si="4"/>
        <v>5158.277198858248</v>
      </c>
      <c r="L172">
        <f t="shared" si="4"/>
        <v>5509.451124837996</v>
      </c>
      <c r="M172">
        <f t="shared" si="4"/>
        <v>6091.148268866007</v>
      </c>
      <c r="N172">
        <f t="shared" si="4"/>
        <v>6747.050190029481</v>
      </c>
      <c r="O172">
        <f t="shared" si="4"/>
        <v>7039.735696587033</v>
      </c>
      <c r="P172">
        <f t="shared" si="4"/>
        <v>6991.390420673874</v>
      </c>
      <c r="Q172">
        <f t="shared" si="4"/>
        <v>6640.0703328616855</v>
      </c>
      <c r="R172">
        <f t="shared" si="4"/>
        <v>7788.261730200713</v>
      </c>
      <c r="S172">
        <f t="shared" si="4"/>
        <v>7664.199701360929</v>
      </c>
      <c r="T172">
        <f t="shared" si="4"/>
        <v>7736.46062707675</v>
      </c>
      <c r="U172">
        <f t="shared" si="4"/>
        <v>8555.299775537907</v>
      </c>
      <c r="V172">
        <f t="shared" si="4"/>
        <v>8437.812744819079</v>
      </c>
      <c r="W172">
        <f t="shared" si="4"/>
        <v>8784.687207551868</v>
      </c>
      <c r="X172">
        <f t="shared" si="4"/>
        <v>9211.514980157917</v>
      </c>
    </row>
    <row r="177" spans="2:4" ht="12">
      <c r="B177" s="19" t="s">
        <v>72</v>
      </c>
      <c r="C177" s="19"/>
      <c r="D177" s="19"/>
    </row>
    <row r="178" spans="2:4" ht="12">
      <c r="B178" s="19" t="s">
        <v>50</v>
      </c>
      <c r="C178" s="19"/>
      <c r="D178" s="19"/>
    </row>
    <row r="179" spans="2:4" ht="12">
      <c r="B179" s="19" t="s">
        <v>51</v>
      </c>
      <c r="C179" s="19"/>
      <c r="D179" s="19"/>
    </row>
    <row r="180" spans="2:4" ht="12">
      <c r="B180" s="19" t="s">
        <v>52</v>
      </c>
      <c r="C180" s="19"/>
      <c r="D180" s="19"/>
    </row>
    <row r="181" spans="2:4" ht="12">
      <c r="B181" s="19" t="s">
        <v>53</v>
      </c>
      <c r="C181" s="19"/>
      <c r="D181" s="19"/>
    </row>
    <row r="182" spans="2:4" ht="12">
      <c r="B182" s="19" t="s">
        <v>54</v>
      </c>
      <c r="C182" s="19"/>
      <c r="D182" s="19"/>
    </row>
    <row r="183" spans="2:4" ht="12">
      <c r="B183" s="19" t="s">
        <v>55</v>
      </c>
      <c r="C183" s="19"/>
      <c r="D183" s="19"/>
    </row>
    <row r="184" spans="2:4" ht="12">
      <c r="B184" s="19" t="s">
        <v>56</v>
      </c>
      <c r="C184" s="19"/>
      <c r="D184" s="19"/>
    </row>
    <row r="185" spans="2:4" ht="12">
      <c r="B185" s="19" t="s">
        <v>57</v>
      </c>
      <c r="C185" s="19"/>
      <c r="D185" s="19"/>
    </row>
    <row r="186" spans="2:4" ht="12">
      <c r="B186" s="19" t="s">
        <v>64</v>
      </c>
      <c r="C186" s="19"/>
      <c r="D186" s="19"/>
    </row>
    <row r="187" spans="2:4" ht="12">
      <c r="B187" s="19" t="s">
        <v>3</v>
      </c>
      <c r="C187" s="19"/>
      <c r="D187" s="19"/>
    </row>
    <row r="188" spans="2:4" ht="12">
      <c r="B188" s="19" t="s">
        <v>25</v>
      </c>
      <c r="C188" s="19"/>
      <c r="D188" s="19"/>
    </row>
    <row r="189" spans="2:4" ht="12">
      <c r="B189" s="19" t="s">
        <v>0</v>
      </c>
      <c r="C189" s="19"/>
      <c r="D189" s="19"/>
    </row>
    <row r="190" spans="2:4" ht="12">
      <c r="B190" s="19" t="s">
        <v>29</v>
      </c>
      <c r="C190" s="19"/>
      <c r="D190" s="19"/>
    </row>
    <row r="191" spans="2:4" ht="12">
      <c r="B191" s="19" t="s">
        <v>2</v>
      </c>
      <c r="C191" s="19"/>
      <c r="D191" s="19"/>
    </row>
    <row r="192" spans="2:4" ht="12">
      <c r="B192" s="19" t="s">
        <v>1</v>
      </c>
      <c r="C192" s="19"/>
      <c r="D192" s="19"/>
    </row>
    <row r="193" spans="2:4" ht="12">
      <c r="B193" s="19"/>
      <c r="C193" s="19"/>
      <c r="D193" s="19"/>
    </row>
    <row r="194" spans="2:4" ht="12">
      <c r="B194" s="19"/>
      <c r="C194" s="19"/>
      <c r="D194" s="19"/>
    </row>
    <row r="195" spans="2:4" ht="12">
      <c r="B195" s="19" t="s">
        <v>73</v>
      </c>
      <c r="C195" s="19"/>
      <c r="D195" s="19"/>
    </row>
    <row r="196" spans="2:4" ht="12">
      <c r="B196" s="19"/>
      <c r="C196" s="19" t="s">
        <v>74</v>
      </c>
      <c r="D196" s="19"/>
    </row>
    <row r="197" spans="2:4" ht="12">
      <c r="B197" s="19"/>
      <c r="C197" s="19" t="s">
        <v>4</v>
      </c>
      <c r="D197" s="19"/>
    </row>
    <row r="198" spans="2:4" ht="12">
      <c r="B198" s="19"/>
      <c r="C198" s="19" t="s">
        <v>23</v>
      </c>
      <c r="D198" s="19"/>
    </row>
    <row r="199" spans="2:4" ht="12">
      <c r="B199" s="19"/>
      <c r="C199" s="19"/>
      <c r="D199" s="19"/>
    </row>
  </sheetData>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X202"/>
  <sheetViews>
    <sheetView workbookViewId="0" topLeftCell="A1">
      <selection activeCell="K160" sqref="K160:BP160"/>
    </sheetView>
  </sheetViews>
  <sheetFormatPr defaultColWidth="12.625" defaultRowHeight="12.75"/>
  <cols>
    <col min="1" max="1" width="6.625" style="0" customWidth="1"/>
    <col min="2" max="2" width="20.625" style="0" customWidth="1"/>
    <col min="3" max="7" width="8.875" style="0" customWidth="1"/>
    <col min="8" max="11" width="14.625" style="0" customWidth="1"/>
    <col min="12" max="12" width="13.625" style="0" customWidth="1"/>
    <col min="13" max="13" width="18.625" style="0" customWidth="1"/>
    <col min="14" max="23" width="14.625" style="0" customWidth="1"/>
    <col min="24" max="24" width="15.125" style="0" customWidth="1"/>
    <col min="25" max="25" width="4.625" style="0" customWidth="1"/>
    <col min="26" max="27" width="18.00390625" style="0" customWidth="1"/>
    <col min="28" max="16384" width="8.875" style="0" customWidth="1"/>
  </cols>
  <sheetData>
    <row r="1" ht="12">
      <c r="B1" s="1" t="s">
        <v>82</v>
      </c>
    </row>
    <row r="3" ht="12">
      <c r="B3" s="1" t="s">
        <v>83</v>
      </c>
    </row>
    <row r="4" ht="12">
      <c r="B4" s="1" t="s">
        <v>6</v>
      </c>
    </row>
    <row r="6" spans="3:24" ht="12">
      <c r="C6" s="3" t="s">
        <v>84</v>
      </c>
      <c r="D6" s="3" t="s">
        <v>85</v>
      </c>
      <c r="E6" s="3" t="s">
        <v>86</v>
      </c>
      <c r="F6" s="3" t="s">
        <v>87</v>
      </c>
      <c r="G6" s="3" t="s">
        <v>88</v>
      </c>
      <c r="H6" s="3" t="s">
        <v>89</v>
      </c>
      <c r="I6" s="3" t="s">
        <v>90</v>
      </c>
      <c r="J6" s="3" t="s">
        <v>91</v>
      </c>
      <c r="K6" s="3" t="s">
        <v>92</v>
      </c>
      <c r="L6" s="3" t="s">
        <v>93</v>
      </c>
      <c r="M6" s="13" t="s">
        <v>94</v>
      </c>
      <c r="N6" s="3" t="s">
        <v>95</v>
      </c>
      <c r="O6" s="3" t="s">
        <v>96</v>
      </c>
      <c r="P6" s="3" t="s">
        <v>97</v>
      </c>
      <c r="Q6" s="3" t="s">
        <v>98</v>
      </c>
      <c r="R6" s="3" t="s">
        <v>99</v>
      </c>
      <c r="S6" s="3" t="s">
        <v>100</v>
      </c>
      <c r="T6" s="3" t="s">
        <v>101</v>
      </c>
      <c r="U6" s="3" t="s">
        <v>76</v>
      </c>
      <c r="V6" s="3" t="s">
        <v>77</v>
      </c>
      <c r="W6" s="3" t="s">
        <v>78</v>
      </c>
      <c r="X6" s="3" t="s">
        <v>80</v>
      </c>
    </row>
    <row r="8" spans="1:2" ht="12">
      <c r="A8" t="s">
        <v>75</v>
      </c>
      <c r="B8" s="1" t="s">
        <v>102</v>
      </c>
    </row>
    <row r="10" spans="1:24" ht="12">
      <c r="A10">
        <v>1</v>
      </c>
      <c r="B10" s="1" t="s">
        <v>103</v>
      </c>
      <c r="C10" s="5">
        <f>EDSTATE!C10/ADM!C10</f>
        <v>401.835219055721</v>
      </c>
      <c r="D10" s="5">
        <f>EDSTATE!D10/ADM!D10</f>
        <v>599.9180563026717</v>
      </c>
      <c r="E10" s="5">
        <f>EDSTATE!E10/ADM!E10</f>
        <v>638.9489229611513</v>
      </c>
      <c r="F10" s="5">
        <f>EDSTATE!F10/ADM!F10</f>
        <v>713.2488687782806</v>
      </c>
      <c r="G10" s="5">
        <f>EDSTATE!G10/ADM!G10</f>
        <v>772.5494283792872</v>
      </c>
      <c r="H10" s="5">
        <f>EDSTATE!H10/ADM!H10</f>
        <v>831.8799317147193</v>
      </c>
      <c r="I10" s="5">
        <f>EDSTATE!I10/ADM!I10</f>
        <v>898.5069785349889</v>
      </c>
      <c r="J10" s="5">
        <f>EDSTATE!J10/ADM!J10</f>
        <v>915.318814277072</v>
      </c>
      <c r="K10" s="5">
        <f>EDSTATE!K10/ADM!K10</f>
        <v>1010.6445123235728</v>
      </c>
      <c r="L10" s="5">
        <f>EDSTATE!L10/ADM!L10</f>
        <v>1041.2060430729668</v>
      </c>
      <c r="M10" s="5">
        <f>EDSTATE!M10/ADM!M10</f>
        <v>1112.6630868480972</v>
      </c>
      <c r="N10" s="5">
        <f>EDSTATE!N10/ADM!N10</f>
        <v>1022.3664844407065</v>
      </c>
      <c r="O10" s="5">
        <f>EDSTATE!O10/ADM!O10</f>
        <v>788.4983956774729</v>
      </c>
      <c r="P10" s="5">
        <f>EDSTATE!P10/ADM!P10</f>
        <v>820.4028734228734</v>
      </c>
      <c r="Q10" s="5">
        <f>EDSTATE!Q10/ADM!Q10</f>
        <v>795.0785721612473</v>
      </c>
      <c r="R10" s="5">
        <f>EDSTATE!R10/ADM!R10</f>
        <v>806.2598304565417</v>
      </c>
      <c r="S10" s="5">
        <f>EDSTATE!S10/ADM!S10</f>
        <v>822.2783371548201</v>
      </c>
      <c r="T10" s="5">
        <f>EDSTATE!T10/ADM!T10</f>
        <v>913.0290464547677</v>
      </c>
      <c r="U10" s="5">
        <f>EDSTATE!U10/ADM!U10</f>
        <v>984.2727099781223</v>
      </c>
      <c r="V10" s="5">
        <f>EDSTATE!V10/ADM!V10</f>
        <v>1099.4251643495074</v>
      </c>
      <c r="W10" s="5">
        <f>EDSTATE!W10/ADM!W10</f>
        <v>1119.800512517069</v>
      </c>
      <c r="X10" s="5">
        <f>EDSTATE!X10/ADM!X10</f>
        <v>1237.7474259292512</v>
      </c>
    </row>
    <row r="11" spans="1:24" ht="12">
      <c r="A11">
        <v>2</v>
      </c>
      <c r="B11" s="1" t="s">
        <v>104</v>
      </c>
      <c r="C11" s="3" t="s">
        <v>105</v>
      </c>
      <c r="D11" s="3" t="s">
        <v>105</v>
      </c>
      <c r="E11" s="3" t="s">
        <v>105</v>
      </c>
      <c r="F11" s="3" t="s">
        <v>105</v>
      </c>
      <c r="G11" s="3" t="s">
        <v>105</v>
      </c>
      <c r="H11" s="3" t="s">
        <v>105</v>
      </c>
      <c r="I11" s="3" t="s">
        <v>105</v>
      </c>
      <c r="J11" s="3" t="s">
        <v>105</v>
      </c>
      <c r="K11" s="3" t="s">
        <v>105</v>
      </c>
      <c r="L11" s="3" t="s">
        <v>105</v>
      </c>
      <c r="M11" s="3" t="s">
        <v>105</v>
      </c>
      <c r="N11" s="3" t="s">
        <v>105</v>
      </c>
      <c r="O11" s="3" t="s">
        <v>105</v>
      </c>
      <c r="P11" s="3" t="s">
        <v>105</v>
      </c>
      <c r="Q11" s="3" t="s">
        <v>105</v>
      </c>
      <c r="R11" s="3" t="s">
        <v>105</v>
      </c>
      <c r="S11" s="3" t="s">
        <v>105</v>
      </c>
      <c r="T11" s="3" t="s">
        <v>105</v>
      </c>
      <c r="U11" s="3" t="s">
        <v>105</v>
      </c>
      <c r="V11" s="3" t="s">
        <v>105</v>
      </c>
      <c r="W11" s="3" t="s">
        <v>105</v>
      </c>
      <c r="X11" s="3" t="s">
        <v>105</v>
      </c>
    </row>
    <row r="12" spans="1:24" ht="12">
      <c r="A12">
        <v>3</v>
      </c>
      <c r="B12" s="1" t="s">
        <v>106</v>
      </c>
      <c r="C12" s="5">
        <f>EDSTATE!C12/ADM!C12</f>
        <v>569.4948424867578</v>
      </c>
      <c r="D12" s="5">
        <f>EDSTATE!D12/ADM!D12</f>
        <v>755.3573099415205</v>
      </c>
      <c r="E12" s="5">
        <f>EDSTATE!E12/ADM!E12</f>
        <v>820.0185862279099</v>
      </c>
      <c r="F12" s="5">
        <f>EDSTATE!F12/ADM!F12</f>
        <v>925.7291471415183</v>
      </c>
      <c r="G12" s="5">
        <f>EDSTATE!G12/ADM!G12</f>
        <v>1064.260413250246</v>
      </c>
      <c r="H12" s="5">
        <f>EDSTATE!H12/ADM!H12</f>
        <v>1181.5972730295975</v>
      </c>
      <c r="I12" s="5">
        <f>EDSTATE!I12/ADM!I12</f>
        <v>1365.6662264773852</v>
      </c>
      <c r="J12" s="5">
        <f>EDSTATE!J12/ADM!J12</f>
        <v>1484.1221886539106</v>
      </c>
      <c r="K12" s="5">
        <f>EDSTATE!K12/ADM!K12</f>
        <v>1600.8671955846844</v>
      </c>
      <c r="L12" s="5">
        <f>EDSTATE!L12/ADM!L12</f>
        <v>1700.417223198594</v>
      </c>
      <c r="M12" s="5">
        <f>EDSTATE!M12/ADM!M12</f>
        <v>1866.3637468170245</v>
      </c>
      <c r="N12" s="5">
        <f>EDSTATE!N12/ADM!N12</f>
        <v>2164.2782093969663</v>
      </c>
      <c r="O12" s="5">
        <f>EDSTATE!O12/ADM!O12</f>
        <v>2120.2819870327994</v>
      </c>
      <c r="P12" s="5">
        <f>EDSTATE!P12/ADM!P12</f>
        <v>2255.8950464756003</v>
      </c>
      <c r="Q12" s="5">
        <f>EDSTATE!Q12/ADM!Q12</f>
        <v>2323.8248995983936</v>
      </c>
      <c r="R12" s="5">
        <f>EDSTATE!R12/ADM!R12</f>
        <v>2487.2306464485237</v>
      </c>
      <c r="S12" s="5">
        <f>EDSTATE!S12/ADM!S12</f>
        <v>2432.5429118773945</v>
      </c>
      <c r="T12" s="5">
        <f>EDSTATE!T12/ADM!T12</f>
        <v>2834.6754244139047</v>
      </c>
      <c r="U12" s="5">
        <f>EDSTATE!U12/ADM!U12</f>
        <v>2773.9079754601225</v>
      </c>
      <c r="V12" s="5">
        <f>EDSTATE!V12/ADM!V12</f>
        <v>3043.3132884777124</v>
      </c>
      <c r="W12" s="5">
        <f>EDSTATE!W12/ADM!W12</f>
        <v>3379.105152295152</v>
      </c>
      <c r="X12" s="5">
        <f>EDSTATE!X12/ADM!X12</f>
        <v>3341.0769250425897</v>
      </c>
    </row>
    <row r="13" spans="1:24" ht="12">
      <c r="A13">
        <v>4</v>
      </c>
      <c r="B13" s="1" t="s">
        <v>107</v>
      </c>
      <c r="C13" s="5">
        <f>EDSTATE!C13/ADM!C13</f>
        <v>638.55702364395</v>
      </c>
      <c r="D13" s="5">
        <f>EDSTATE!D13/ADM!D13</f>
        <v>845.8378378378378</v>
      </c>
      <c r="E13" s="5">
        <f>EDSTATE!E13/ADM!E13</f>
        <v>936.0724852071006</v>
      </c>
      <c r="F13" s="5">
        <f>EDSTATE!F13/ADM!F13</f>
        <v>1031.5450483991065</v>
      </c>
      <c r="G13" s="5">
        <f>EDSTATE!G13/ADM!G13</f>
        <v>1168.5722713864307</v>
      </c>
      <c r="H13" s="5">
        <f>EDSTATE!H13/ADM!H13</f>
        <v>1278.7203264094956</v>
      </c>
      <c r="I13" s="5">
        <f>EDSTATE!I13/ADM!I13</f>
        <v>1520.5876524390244</v>
      </c>
      <c r="J13" s="5">
        <f>EDSTATE!J13/ADM!J13</f>
        <v>1696.0976744186046</v>
      </c>
      <c r="K13" s="5">
        <f>EDSTATE!K13/ADM!K13</f>
        <v>1854.1221498371335</v>
      </c>
      <c r="L13" s="5">
        <f>EDSTATE!L13/ADM!L13</f>
        <v>2054.958858102435</v>
      </c>
      <c r="M13" s="5">
        <f>EDSTATE!M13/ADM!M13</f>
        <v>2309.1293760831886</v>
      </c>
      <c r="N13" s="5">
        <f>EDSTATE!N13/ADM!N13</f>
        <v>2722.042380522994</v>
      </c>
      <c r="O13" s="5">
        <f>EDSTATE!O13/ADM!O13</f>
        <v>2618.629010270775</v>
      </c>
      <c r="P13" s="5">
        <f>EDSTATE!P13/ADM!P13</f>
        <v>2687.0678457196614</v>
      </c>
      <c r="Q13" s="5">
        <f>EDSTATE!Q13/ADM!Q13</f>
        <v>2703.2842304060437</v>
      </c>
      <c r="R13" s="5">
        <f>EDSTATE!R13/ADM!R13</f>
        <v>2920.4683426443203</v>
      </c>
      <c r="S13" s="5">
        <f>EDSTATE!S13/ADM!S13</f>
        <v>2964.235741444867</v>
      </c>
      <c r="T13" s="5">
        <f>EDSTATE!T13/ADM!T13</f>
        <v>3173.0724365004703</v>
      </c>
      <c r="U13" s="5">
        <f>EDSTATE!U13/ADM!U13</f>
        <v>3274.6233644859813</v>
      </c>
      <c r="V13" s="5">
        <f>EDSTATE!V13/ADM!V13</f>
        <v>3874.7345594913713</v>
      </c>
      <c r="W13" s="5">
        <f>EDSTATE!W13/ADM!W13</f>
        <v>4045.5018979409133</v>
      </c>
      <c r="X13" s="5">
        <f>EDSTATE!X13/ADM!X13</f>
        <v>4107.483225516622</v>
      </c>
    </row>
    <row r="14" spans="1:24" ht="12">
      <c r="A14">
        <v>5</v>
      </c>
      <c r="B14" s="1" t="s">
        <v>108</v>
      </c>
      <c r="C14" s="5">
        <f>EDSTATE!C14/ADM!C14</f>
        <v>495.1975213013168</v>
      </c>
      <c r="D14" s="5">
        <f>EDSTATE!D14/ADM!D14</f>
        <v>723.3602299762093</v>
      </c>
      <c r="E14" s="5">
        <f>EDSTATE!E14/ADM!E14</f>
        <v>765.3457711442786</v>
      </c>
      <c r="F14" s="5">
        <f>EDSTATE!F14/ADM!F14</f>
        <v>803.0990972076422</v>
      </c>
      <c r="G14" s="5">
        <f>EDSTATE!G14/ADM!G14</f>
        <v>932.0416756176155</v>
      </c>
      <c r="H14" s="5">
        <f>EDSTATE!H14/ADM!H14</f>
        <v>1000.1983885017422</v>
      </c>
      <c r="I14" s="5">
        <f>EDSTATE!I14/ADM!I14</f>
        <v>1169.5365217391304</v>
      </c>
      <c r="J14" s="5">
        <f>EDSTATE!J14/ADM!J14</f>
        <v>1231.486359570662</v>
      </c>
      <c r="K14" s="5">
        <f>EDSTATE!K14/ADM!K14</f>
        <v>1156.2986325540362</v>
      </c>
      <c r="L14" s="5">
        <f>EDSTATE!L14/ADM!L14</f>
        <v>1358.3508337088779</v>
      </c>
      <c r="M14" s="5">
        <f>EDSTATE!M14/ADM!M14</f>
        <v>1538.7904044283778</v>
      </c>
      <c r="N14" s="5">
        <f>EDSTATE!N14/ADM!N14</f>
        <v>1627.082792571045</v>
      </c>
      <c r="O14" s="5">
        <f>EDSTATE!O14/ADM!O14</f>
        <v>1449.1696166629738</v>
      </c>
      <c r="P14" s="5">
        <f>EDSTATE!P14/ADM!P14</f>
        <v>1777.3153370165746</v>
      </c>
      <c r="Q14" s="5">
        <f>EDSTATE!Q14/ADM!Q14</f>
        <v>1668.500443655723</v>
      </c>
      <c r="R14" s="5">
        <f>EDSTATE!R14/ADM!R14</f>
        <v>1834.20261143629</v>
      </c>
      <c r="S14" s="5">
        <f>EDSTATE!S14/ADM!S14</f>
        <v>1850.9706551410372</v>
      </c>
      <c r="T14" s="5">
        <f>EDSTATE!T14/ADM!T14</f>
        <v>1951.7230521719146</v>
      </c>
      <c r="U14" s="5">
        <f>EDSTATE!U14/ADM!U14</f>
        <v>1972.0386816205082</v>
      </c>
      <c r="V14" s="5">
        <f>EDSTATE!V14/ADM!V14</f>
        <v>2001.464389181756</v>
      </c>
      <c r="W14" s="5">
        <f>EDSTATE!W14/ADM!W14</f>
        <v>2638.25301124627</v>
      </c>
      <c r="X14" s="5">
        <f>EDSTATE!X14/ADM!X14</f>
        <v>2516.870410991076</v>
      </c>
    </row>
    <row r="15" spans="1:24" ht="12">
      <c r="A15">
        <v>6</v>
      </c>
      <c r="B15" s="1" t="s">
        <v>109</v>
      </c>
      <c r="C15" s="5">
        <f>EDSTATE!C15/ADM!C15</f>
        <v>633.331842435656</v>
      </c>
      <c r="D15" s="5">
        <f>EDSTATE!D15/ADM!D15</f>
        <v>840.011869794391</v>
      </c>
      <c r="E15" s="5">
        <f>EDSTATE!E15/ADM!E15</f>
        <v>886.6888924962461</v>
      </c>
      <c r="F15" s="5">
        <f>EDSTATE!F15/ADM!F15</f>
        <v>986.8238554711559</v>
      </c>
      <c r="G15" s="5">
        <f>EDSTATE!G15/ADM!G15</f>
        <v>1092.052026420941</v>
      </c>
      <c r="H15" s="5">
        <f>EDSTATE!H15/ADM!H15</f>
        <v>1205.1426730041087</v>
      </c>
      <c r="I15" s="5">
        <f>EDSTATE!I15/ADM!I15</f>
        <v>1406.5011628365328</v>
      </c>
      <c r="J15" s="5">
        <f>EDSTATE!J15/ADM!J15</f>
        <v>1529.5332396826</v>
      </c>
      <c r="K15" s="5">
        <f>EDSTATE!K15/ADM!K15</f>
        <v>1680.5513703703705</v>
      </c>
      <c r="L15" s="5">
        <f>EDSTATE!L15/ADM!L15</f>
        <v>1720.6051552005808</v>
      </c>
      <c r="M15" s="5">
        <f>EDSTATE!M15/ADM!M15</f>
        <v>1838.9787941758552</v>
      </c>
      <c r="N15" s="5">
        <f>EDSTATE!N15/ADM!N15</f>
        <v>1905.7881749991516</v>
      </c>
      <c r="O15" s="5">
        <f>EDSTATE!O15/ADM!O15</f>
        <v>1878.674403578857</v>
      </c>
      <c r="P15" s="5">
        <f>EDSTATE!P15/ADM!P15</f>
        <v>1994.8683007750963</v>
      </c>
      <c r="Q15" s="5">
        <f>EDSTATE!Q15/ADM!Q15</f>
        <v>1973.2162563217346</v>
      </c>
      <c r="R15" s="5">
        <f>EDSTATE!R15/ADM!R15</f>
        <v>2093.5388115788855</v>
      </c>
      <c r="S15" s="5">
        <f>EDSTATE!S15/ADM!S15</f>
        <v>2146.3715155168948</v>
      </c>
      <c r="T15" s="5">
        <f>EDSTATE!T15/ADM!T15</f>
        <v>2258.0120349182134</v>
      </c>
      <c r="U15" s="5">
        <f>EDSTATE!U15/ADM!U15</f>
        <v>2320.041596324689</v>
      </c>
      <c r="V15" s="5">
        <f>EDSTATE!V15/ADM!V15</f>
        <v>2541.9921235405104</v>
      </c>
      <c r="W15" s="5">
        <f>EDSTATE!W15/ADM!W15</f>
        <v>2876.030594425255</v>
      </c>
      <c r="X15" s="5">
        <f>EDSTATE!X15/ADM!X15</f>
        <v>2967.4489249767626</v>
      </c>
    </row>
    <row r="16" spans="1:24" ht="12">
      <c r="A16">
        <v>7</v>
      </c>
      <c r="B16" s="1" t="s">
        <v>110</v>
      </c>
      <c r="C16" s="5">
        <f>EDSTATE!C16/ADM!C16</f>
        <v>588.9557625145518</v>
      </c>
      <c r="D16" s="5">
        <f>EDSTATE!D16/ADM!D16</f>
        <v>791.6711165048544</v>
      </c>
      <c r="E16" s="5">
        <f>EDSTATE!E16/ADM!E16</f>
        <v>902.9043367346939</v>
      </c>
      <c r="F16" s="5"/>
      <c r="G16" s="5"/>
      <c r="H16" s="5"/>
      <c r="I16" s="5"/>
      <c r="J16" s="5"/>
      <c r="K16" s="5"/>
      <c r="L16" s="5"/>
      <c r="M16" s="5"/>
      <c r="N16" s="5"/>
      <c r="O16" s="5"/>
      <c r="P16" s="5"/>
      <c r="Q16" s="5"/>
      <c r="R16" s="5"/>
      <c r="S16" s="5"/>
      <c r="T16" s="5"/>
      <c r="U16" s="5"/>
      <c r="V16" s="5"/>
      <c r="W16" s="5"/>
      <c r="X16" s="5"/>
    </row>
    <row r="17" spans="1:24" ht="12">
      <c r="A17">
        <v>8</v>
      </c>
      <c r="B17" s="1" t="s">
        <v>111</v>
      </c>
      <c r="C17" s="5">
        <f>EDSTATE!C17/ADM!C17</f>
        <v>533.4576463899944</v>
      </c>
      <c r="D17" s="5">
        <f>EDSTATE!D17/ADM!D17</f>
        <v>718.1072684642438</v>
      </c>
      <c r="E17" s="5">
        <f>EDSTATE!E17/ADM!E17</f>
        <v>784.3427960927961</v>
      </c>
      <c r="F17" s="5">
        <f>EDSTATE!F17/ADM!F17</f>
        <v>911.3970493906351</v>
      </c>
      <c r="G17" s="5">
        <f>EDSTATE!G17/ADM!G17</f>
        <v>1047.9542087542088</v>
      </c>
      <c r="H17" s="5">
        <f>EDSTATE!H17/ADM!H17</f>
        <v>1146.1802826611513</v>
      </c>
      <c r="I17" s="5">
        <f>EDSTATE!I17/ADM!I17</f>
        <v>1349.4699140401146</v>
      </c>
      <c r="J17" s="5">
        <f>EDSTATE!J17/ADM!J17</f>
        <v>1409.287656529517</v>
      </c>
      <c r="K17" s="5">
        <f>EDSTATE!K17/ADM!K17</f>
        <v>1540.4080586080586</v>
      </c>
      <c r="L17" s="5">
        <f>EDSTATE!L17/ADM!L17</f>
        <v>1616.3245778611633</v>
      </c>
      <c r="M17" s="5">
        <f>EDSTATE!M17/ADM!M17</f>
        <v>1763.6532126168224</v>
      </c>
      <c r="N17" s="5">
        <f>EDSTATE!N17/ADM!N17</f>
        <v>1839.8591494342568</v>
      </c>
      <c r="O17" s="5">
        <f>EDSTATE!O17/ADM!O17</f>
        <v>1853.7668932411675</v>
      </c>
      <c r="P17" s="5">
        <f>EDSTATE!P17/ADM!P17</f>
        <v>1773.3051257621953</v>
      </c>
      <c r="Q17" s="5">
        <f>EDSTATE!Q17/ADM!Q17</f>
        <v>1758.3777777777777</v>
      </c>
      <c r="R17" s="5">
        <f>EDSTATE!R17/ADM!R17</f>
        <v>1711.1832460732985</v>
      </c>
      <c r="S17" s="5">
        <f>EDSTATE!S17/ADM!S17</f>
        <v>1757.5881065304634</v>
      </c>
      <c r="T17" s="5">
        <f>EDSTATE!T17/ADM!T17</f>
        <v>1871.7957925281103</v>
      </c>
      <c r="U17" s="5">
        <f>EDSTATE!U17/ADM!U17</f>
        <v>1975.3103947844984</v>
      </c>
      <c r="V17" s="5">
        <f>EDSTATE!V17/ADM!V17</f>
        <v>2177.648696769457</v>
      </c>
      <c r="W17" s="5">
        <f>EDSTATE!W17/ADM!W17</f>
        <v>2228.3910018083184</v>
      </c>
      <c r="X17" s="5">
        <f>EDSTATE!X17/ADM!X17</f>
        <v>2420.4902804078656</v>
      </c>
    </row>
    <row r="18" spans="1:24" ht="12">
      <c r="A18">
        <v>9</v>
      </c>
      <c r="B18" s="1" t="s">
        <v>112</v>
      </c>
      <c r="C18" s="5">
        <f>EDSTATE!C18/ADM!C18</f>
        <v>524.7449095022624</v>
      </c>
      <c r="D18" s="5">
        <f>EDSTATE!D18/ADM!D18</f>
        <v>656.0397796817625</v>
      </c>
      <c r="E18" s="5">
        <f>EDSTATE!E18/ADM!E18</f>
        <v>701.226588081205</v>
      </c>
      <c r="F18" s="5">
        <f>EDSTATE!F18/ADM!F18</f>
        <v>817.5981894150418</v>
      </c>
      <c r="G18" s="5">
        <f>EDSTATE!G18/ADM!G18</f>
        <v>966.2051282051282</v>
      </c>
      <c r="H18" s="5">
        <f>EDSTATE!H18/ADM!H18</f>
        <v>1150.9358288770054</v>
      </c>
      <c r="I18" s="5">
        <f>EDSTATE!I18/ADM!I18</f>
        <v>1343.751567398119</v>
      </c>
      <c r="J18" s="5">
        <f>EDSTATE!J18/ADM!J18</f>
        <v>1444.060553633218</v>
      </c>
      <c r="K18" s="5">
        <f>EDSTATE!K18/ADM!K18</f>
        <v>1561.984725965858</v>
      </c>
      <c r="L18" s="5">
        <f>EDSTATE!L18/ADM!L18</f>
        <v>1877.1313035204566</v>
      </c>
      <c r="M18" s="5">
        <f>EDSTATE!M18/ADM!M18</f>
        <v>1994.518673765731</v>
      </c>
      <c r="N18" s="5">
        <f>EDSTATE!N18/ADM!N18</f>
        <v>2325.933471933472</v>
      </c>
      <c r="O18" s="5">
        <f>EDSTATE!O18/ADM!O18</f>
        <v>2252.068175257732</v>
      </c>
      <c r="P18" s="5">
        <f>EDSTATE!P18/ADM!P18</f>
        <v>2310.1884775808135</v>
      </c>
      <c r="Q18" s="5">
        <f>EDSTATE!Q18/ADM!Q18</f>
        <v>2325.921079958463</v>
      </c>
      <c r="R18" s="5">
        <f>EDSTATE!R18/ADM!R18</f>
        <v>2446.991683991684</v>
      </c>
      <c r="S18" s="5">
        <f>EDSTATE!S18/ADM!S18</f>
        <v>2480.9822732012512</v>
      </c>
      <c r="T18" s="5">
        <f>EDSTATE!T18/ADM!T18</f>
        <v>2535.166842661035</v>
      </c>
      <c r="U18" s="5">
        <f>EDSTATE!U18/ADM!U18</f>
        <v>2560.662778366914</v>
      </c>
      <c r="V18" s="5">
        <f>EDSTATE!V18/ADM!V18</f>
        <v>3072.964140875133</v>
      </c>
      <c r="W18" s="5">
        <f>EDSTATE!W18/ADM!W18</f>
        <v>3318.9599352051837</v>
      </c>
      <c r="X18" s="5">
        <f>EDSTATE!X18/ADM!X18</f>
        <v>3714.398781779661</v>
      </c>
    </row>
    <row r="19" spans="1:24" ht="12">
      <c r="A19">
        <v>10</v>
      </c>
      <c r="B19" s="1" t="s">
        <v>113</v>
      </c>
      <c r="C19" s="5">
        <f>EDSTATE!C19/ADM!C19</f>
        <v>492.08574340680343</v>
      </c>
      <c r="D19" s="5">
        <f>EDSTATE!D19/ADM!D19</f>
        <v>714.1049593282603</v>
      </c>
      <c r="E19" s="5">
        <f>EDSTATE!E19/ADM!E19</f>
        <v>758.5242022714981</v>
      </c>
      <c r="F19" s="5">
        <f>EDSTATE!F19/ADM!F19</f>
        <v>883.2300444205142</v>
      </c>
      <c r="G19" s="5">
        <f>EDSTATE!G19/ADM!G19</f>
        <v>1012.4624898070127</v>
      </c>
      <c r="H19" s="5">
        <f>EDSTATE!H19/ADM!H19</f>
        <v>1111.5483381602537</v>
      </c>
      <c r="I19" s="5">
        <f>EDSTATE!I19/ADM!I19</f>
        <v>1298.2631506090809</v>
      </c>
      <c r="J19" s="5">
        <f>EDSTATE!J19/ADM!J19</f>
        <v>1483.1054335585586</v>
      </c>
      <c r="K19" s="5">
        <f>EDSTATE!K19/ADM!K19</f>
        <v>1628.2643759761465</v>
      </c>
      <c r="L19" s="5">
        <f>EDSTATE!L19/ADM!L19</f>
        <v>1745.3434429212666</v>
      </c>
      <c r="M19" s="5">
        <f>EDSTATE!M19/ADM!M19</f>
        <v>1840.9343008139958</v>
      </c>
      <c r="N19" s="5">
        <f>EDSTATE!N19/ADM!N19</f>
        <v>2028.0183022275737</v>
      </c>
      <c r="O19" s="5">
        <f>EDSTATE!O19/ADM!O19</f>
        <v>2001.0575755758157</v>
      </c>
      <c r="P19" s="5">
        <f>EDSTATE!P19/ADM!P19</f>
        <v>2104.6464179818267</v>
      </c>
      <c r="Q19" s="5">
        <f>EDSTATE!Q19/ADM!Q19</f>
        <v>2101.5160822249095</v>
      </c>
      <c r="R19" s="5">
        <f>EDSTATE!R19/ADM!R19</f>
        <v>2304.881580562032</v>
      </c>
      <c r="S19" s="5">
        <f>EDSTATE!S19/ADM!S19</f>
        <v>2417.226546297426</v>
      </c>
      <c r="T19" s="5">
        <f>EDSTATE!T19/ADM!T19</f>
        <v>2537.338448318193</v>
      </c>
      <c r="U19" s="5">
        <f>EDSTATE!U19/ADM!U19</f>
        <v>2527.626846824094</v>
      </c>
      <c r="V19" s="5">
        <f>EDSTATE!V19/ADM!V19</f>
        <v>2856.7103518948184</v>
      </c>
      <c r="W19" s="5">
        <f>EDSTATE!W19/ADM!W19</f>
        <v>3310.9428811115476</v>
      </c>
      <c r="X19" s="5">
        <f>EDSTATE!X19/ADM!X19</f>
        <v>3356.8537476882434</v>
      </c>
    </row>
    <row r="20" spans="1:24" ht="12">
      <c r="A20">
        <v>11</v>
      </c>
      <c r="B20" s="1" t="s">
        <v>114</v>
      </c>
      <c r="C20" s="3" t="s">
        <v>105</v>
      </c>
      <c r="D20" s="3" t="s">
        <v>105</v>
      </c>
      <c r="E20" s="3" t="s">
        <v>105</v>
      </c>
      <c r="F20" s="3" t="s">
        <v>105</v>
      </c>
      <c r="G20" s="3" t="s">
        <v>105</v>
      </c>
      <c r="H20" s="3" t="s">
        <v>105</v>
      </c>
      <c r="I20" s="3" t="s">
        <v>105</v>
      </c>
      <c r="J20" s="3" t="s">
        <v>105</v>
      </c>
      <c r="K20" s="3" t="s">
        <v>105</v>
      </c>
      <c r="L20" s="3" t="s">
        <v>105</v>
      </c>
      <c r="M20" s="3" t="s">
        <v>105</v>
      </c>
      <c r="N20" s="3" t="s">
        <v>105</v>
      </c>
      <c r="O20" s="3" t="s">
        <v>105</v>
      </c>
      <c r="P20" s="3" t="s">
        <v>105</v>
      </c>
      <c r="Q20" s="3" t="s">
        <v>105</v>
      </c>
      <c r="R20" s="3" t="s">
        <v>105</v>
      </c>
      <c r="S20" s="3" t="s">
        <v>105</v>
      </c>
      <c r="T20" s="3" t="s">
        <v>105</v>
      </c>
      <c r="U20" s="3" t="s">
        <v>105</v>
      </c>
      <c r="V20" s="3" t="s">
        <v>105</v>
      </c>
      <c r="W20" s="3" t="s">
        <v>105</v>
      </c>
      <c r="X20" s="3" t="s">
        <v>105</v>
      </c>
    </row>
    <row r="21" spans="1:24" ht="12">
      <c r="A21">
        <v>12</v>
      </c>
      <c r="B21" s="1" t="s">
        <v>115</v>
      </c>
      <c r="C21" s="5">
        <f>EDSTATE!C21/ADM!C21</f>
        <v>229.5831923293852</v>
      </c>
      <c r="D21" s="5">
        <f>EDSTATE!D21/ADM!D21</f>
        <v>271.4947852760736</v>
      </c>
      <c r="E21" s="5">
        <f>EDSTATE!E21/ADM!E21</f>
        <v>283.4352583586626</v>
      </c>
      <c r="F21" s="5">
        <f>EDSTATE!F21/ADM!F21</f>
        <v>310.0611038107753</v>
      </c>
      <c r="G21" s="5">
        <f>EDSTATE!G21/ADM!G21</f>
        <v>325.4106648199446</v>
      </c>
      <c r="H21" s="5">
        <f>EDSTATE!H21/ADM!H21</f>
        <v>332.7759124087591</v>
      </c>
      <c r="I21" s="5">
        <f>EDSTATE!I21/ADM!I21</f>
        <v>339.5151742225553</v>
      </c>
      <c r="J21" s="5">
        <f>EDSTATE!J21/ADM!J21</f>
        <v>358.7804314329738</v>
      </c>
      <c r="K21" s="5">
        <f>EDSTATE!K21/ADM!K21</f>
        <v>400.0747549019608</v>
      </c>
      <c r="L21" s="5">
        <f>EDSTATE!L21/ADM!L21</f>
        <v>909.929284164859</v>
      </c>
      <c r="M21" s="5">
        <f>EDSTATE!M21/ADM!M21</f>
        <v>920.6946397188049</v>
      </c>
      <c r="N21" s="5">
        <f>EDSTATE!N21/ADM!N21</f>
        <v>861.6080178173719</v>
      </c>
      <c r="O21" s="5">
        <f>EDSTATE!O21/ADM!O21</f>
        <v>669.154376886589</v>
      </c>
      <c r="P21" s="5">
        <f>EDSTATE!P21/ADM!P21</f>
        <v>651.0917626973965</v>
      </c>
      <c r="Q21" s="5">
        <f>EDSTATE!Q21/ADM!Q21</f>
        <v>659.2634524321998</v>
      </c>
      <c r="R21" s="5">
        <f>EDSTATE!R21/ADM!R21</f>
        <v>650.809543918919</v>
      </c>
      <c r="S21" s="5">
        <f>EDSTATE!S21/ADM!S21</f>
        <v>664.9755892255893</v>
      </c>
      <c r="T21" s="5">
        <f>EDSTATE!T21/ADM!T21</f>
        <v>720.2211850649351</v>
      </c>
      <c r="U21" s="5">
        <f>EDSTATE!U21/ADM!U21</f>
        <v>758.1394422310757</v>
      </c>
      <c r="V21" s="5">
        <f>EDSTATE!V21/ADM!V21</f>
        <v>967.8442378889326</v>
      </c>
      <c r="W21" s="5">
        <f>EDSTATE!W21/ADM!W21</f>
        <v>1010.6388341866876</v>
      </c>
      <c r="X21" s="5">
        <f>EDSTATE!X21/ADM!X21</f>
        <v>1058.3410197869102</v>
      </c>
    </row>
    <row r="22" spans="1:24" ht="12">
      <c r="A22">
        <v>13</v>
      </c>
      <c r="B22" s="1" t="s">
        <v>116</v>
      </c>
      <c r="C22" s="5">
        <f>EDSTATE!C22/ADM!C22</f>
        <v>387.7332761578045</v>
      </c>
      <c r="D22" s="5">
        <f>EDSTATE!D22/ADM!D22</f>
        <v>627.7565610859729</v>
      </c>
      <c r="E22" s="5">
        <f>EDSTATE!E22/ADM!E22</f>
        <v>602.3225806451613</v>
      </c>
      <c r="F22" s="5">
        <f>EDSTATE!F22/ADM!F22</f>
        <v>658.481409001957</v>
      </c>
      <c r="G22" s="5">
        <f>EDSTATE!G22/ADM!G22</f>
        <v>703.1403678606002</v>
      </c>
      <c r="H22" s="5">
        <f>EDSTATE!H22/ADM!H22</f>
        <v>782.4054054054054</v>
      </c>
      <c r="I22" s="5">
        <f>EDSTATE!I22/ADM!I22</f>
        <v>844.4350180505415</v>
      </c>
      <c r="J22" s="5">
        <f>EDSTATE!J22/ADM!J22</f>
        <v>799.872471416007</v>
      </c>
      <c r="K22" s="5">
        <f>EDSTATE!K22/ADM!K22</f>
        <v>910.1429809358752</v>
      </c>
      <c r="L22" s="5">
        <f>EDSTATE!L22/ADM!L22</f>
        <v>933.6677796327212</v>
      </c>
      <c r="M22" s="5">
        <f>EDSTATE!M22/ADM!M22</f>
        <v>1020.332024590164</v>
      </c>
      <c r="N22" s="5">
        <f>EDSTATE!N22/ADM!N22</f>
        <v>900.0734463276837</v>
      </c>
      <c r="O22" s="5">
        <f>EDSTATE!O22/ADM!O22</f>
        <v>777.6637073170732</v>
      </c>
      <c r="P22" s="5">
        <f>EDSTATE!P22/ADM!P22</f>
        <v>698.9033778476041</v>
      </c>
      <c r="Q22" s="5">
        <f>EDSTATE!Q22/ADM!Q22</f>
        <v>704.4944403261675</v>
      </c>
      <c r="R22" s="5">
        <f>EDSTATE!R22/ADM!R22</f>
        <v>718.343471810089</v>
      </c>
      <c r="S22" s="5">
        <f>EDSTATE!S22/ADM!S22</f>
        <v>739.5102319236016</v>
      </c>
      <c r="T22" s="5">
        <f>EDSTATE!T22/ADM!T22</f>
        <v>835.2264665757162</v>
      </c>
      <c r="U22" s="5">
        <f>EDSTATE!U22/ADM!U22</f>
        <v>887.1527297857637</v>
      </c>
      <c r="V22" s="5">
        <f>EDSTATE!V22/ADM!V22</f>
        <v>1034.086705202312</v>
      </c>
      <c r="W22" s="5">
        <f>EDSTATE!W22/ADM!W22</f>
        <v>1137.4686930810171</v>
      </c>
      <c r="X22" s="5">
        <f>EDSTATE!X22/ADM!X22</f>
        <v>1212.599696969697</v>
      </c>
    </row>
    <row r="23" spans="1:24" ht="12">
      <c r="A23">
        <v>14</v>
      </c>
      <c r="B23" s="1" t="s">
        <v>117</v>
      </c>
      <c r="C23" s="5">
        <f>EDSTATE!C23/ADM!C23</f>
        <v>625.9467032967033</v>
      </c>
      <c r="D23" s="5">
        <f>EDSTATE!D23/ADM!D23</f>
        <v>833.2838745800672</v>
      </c>
      <c r="E23" s="5">
        <f>EDSTATE!E23/ADM!E23</f>
        <v>891.0011350737798</v>
      </c>
      <c r="F23" s="5">
        <f>EDSTATE!F23/ADM!F23</f>
        <v>1074.5895013123359</v>
      </c>
      <c r="G23" s="5">
        <f>EDSTATE!G23/ADM!G23</f>
        <v>1255.4419947506562</v>
      </c>
      <c r="H23" s="5">
        <f>EDSTATE!H23/ADM!H23</f>
        <v>1341.579134860051</v>
      </c>
      <c r="I23" s="5">
        <f>EDSTATE!I23/ADM!I23</f>
        <v>1561.9153766769866</v>
      </c>
      <c r="J23" s="5">
        <f>EDSTATE!J23/ADM!J23</f>
        <v>1698.2597750401715</v>
      </c>
      <c r="K23" s="5">
        <f>EDSTATE!K23/ADM!K23</f>
        <v>1844.9027777777778</v>
      </c>
      <c r="L23" s="5">
        <f>EDSTATE!L23/ADM!L23</f>
        <v>1952.1321656050955</v>
      </c>
      <c r="M23" s="5">
        <f>EDSTATE!M23/ADM!M23</f>
        <v>2131.80143161256</v>
      </c>
      <c r="N23" s="5">
        <f>EDSTATE!N23/ADM!N23</f>
        <v>2325.831539289559</v>
      </c>
      <c r="O23" s="5">
        <f>EDSTATE!O23/ADM!O23</f>
        <v>2244.400053361793</v>
      </c>
      <c r="P23" s="5">
        <f>EDSTATE!P23/ADM!P23</f>
        <v>2429.6460622317595</v>
      </c>
      <c r="Q23" s="5">
        <f>EDSTATE!Q23/ADM!Q23</f>
        <v>2476.6913165266105</v>
      </c>
      <c r="R23" s="5">
        <f>EDSTATE!R23/ADM!R23</f>
        <v>2742.7959885386817</v>
      </c>
      <c r="S23" s="5">
        <f>EDSTATE!S23/ADM!S23</f>
        <v>2787.411829740188</v>
      </c>
      <c r="T23" s="5">
        <f>EDSTATE!T23/ADM!T23</f>
        <v>3139.112849162011</v>
      </c>
      <c r="U23" s="5">
        <f>EDSTATE!U23/ADM!U23</f>
        <v>3256.497034400949</v>
      </c>
      <c r="V23" s="5">
        <f>EDSTATE!V23/ADM!V23</f>
        <v>3655.929464068209</v>
      </c>
      <c r="W23" s="5">
        <f>EDSTATE!W23/ADM!W23</f>
        <v>3796.64378</v>
      </c>
      <c r="X23" s="5">
        <f>EDSTATE!X23/ADM!X23</f>
        <v>4228.904110644258</v>
      </c>
    </row>
    <row r="24" spans="1:24" ht="12">
      <c r="A24">
        <v>15</v>
      </c>
      <c r="B24" s="1" t="s">
        <v>118</v>
      </c>
      <c r="C24" s="5">
        <f>EDSTATE!C24/ADM!C24</f>
        <v>357.5943060498221</v>
      </c>
      <c r="D24" s="5">
        <f>EDSTATE!D24/ADM!D24</f>
        <v>529.5284997720019</v>
      </c>
      <c r="E24" s="5">
        <f>EDSTATE!E24/ADM!E24</f>
        <v>563.7128666035951</v>
      </c>
      <c r="F24" s="5">
        <f>EDSTATE!F24/ADM!F24</f>
        <v>647.5584725536993</v>
      </c>
      <c r="G24" s="5">
        <f>EDSTATE!G24/ADM!G24</f>
        <v>810.8206831119545</v>
      </c>
      <c r="H24" s="5">
        <f>EDSTATE!H24/ADM!H24</f>
        <v>902.5309694793536</v>
      </c>
      <c r="I24" s="5">
        <f>EDSTATE!I24/ADM!I24</f>
        <v>1039.1771582733813</v>
      </c>
      <c r="J24" s="5">
        <f>EDSTATE!J24/ADM!J24</f>
        <v>1031.327445652174</v>
      </c>
      <c r="K24" s="5">
        <f>EDSTATE!K24/ADM!K24</f>
        <v>1080.7772727272727</v>
      </c>
      <c r="L24" s="5">
        <f>EDSTATE!L24/ADM!L24</f>
        <v>1165.2209090909091</v>
      </c>
      <c r="M24" s="5">
        <f>EDSTATE!M24/ADM!M24</f>
        <v>1322.741306122449</v>
      </c>
      <c r="N24" s="5">
        <f>EDSTATE!N24/ADM!N24</f>
        <v>1400.323336457357</v>
      </c>
      <c r="O24" s="5">
        <f>EDSTATE!O24/ADM!O24</f>
        <v>1208.9880263800685</v>
      </c>
      <c r="P24" s="5">
        <f>EDSTATE!P24/ADM!P24</f>
        <v>1328.40617344439</v>
      </c>
      <c r="Q24" s="5">
        <f>EDSTATE!Q24/ADM!Q24</f>
        <v>1321.193469785575</v>
      </c>
      <c r="R24" s="5">
        <f>EDSTATE!R24/ADM!R24</f>
        <v>1336.120056497175</v>
      </c>
      <c r="S24" s="5">
        <f>EDSTATE!S24/ADM!S24</f>
        <v>1368.5870760769935</v>
      </c>
      <c r="T24" s="5">
        <f>EDSTATE!T24/ADM!T24</f>
        <v>1552.796786389414</v>
      </c>
      <c r="U24" s="5">
        <f>EDSTATE!U24/ADM!U24</f>
        <v>1467.2464170134074</v>
      </c>
      <c r="V24" s="5">
        <f>EDSTATE!V24/ADM!V24</f>
        <v>1867.4580300187617</v>
      </c>
      <c r="W24" s="5">
        <f>EDSTATE!W24/ADM!W24</f>
        <v>1972.865232447818</v>
      </c>
      <c r="X24" s="5">
        <f>EDSTATE!X24/ADM!X24</f>
        <v>1741.3195393206142</v>
      </c>
    </row>
    <row r="25" spans="1:24" ht="12">
      <c r="A25">
        <v>16</v>
      </c>
      <c r="B25" s="1" t="s">
        <v>119</v>
      </c>
      <c r="C25" s="5">
        <f>EDSTATE!C25/ADM!C25</f>
        <v>391.9920116194626</v>
      </c>
      <c r="D25" s="5">
        <f>EDSTATE!D25/ADM!D25</f>
        <v>544.9784327821711</v>
      </c>
      <c r="E25" s="5">
        <f>EDSTATE!E25/ADM!E25</f>
        <v>594.2060150375939</v>
      </c>
      <c r="F25" s="5">
        <f>EDSTATE!F25/ADM!F25</f>
        <v>718.800301431801</v>
      </c>
      <c r="G25" s="5">
        <f>EDSTATE!G25/ADM!G25</f>
        <v>814.5231689088191</v>
      </c>
      <c r="H25" s="5">
        <f>EDSTATE!H25/ADM!H25</f>
        <v>936.4659890539484</v>
      </c>
      <c r="I25" s="5">
        <f>EDSTATE!I25/ADM!I25</f>
        <v>1066.9488817891374</v>
      </c>
      <c r="J25" s="5">
        <f>EDSTATE!J25/ADM!J25</f>
        <v>1246.0837479270315</v>
      </c>
      <c r="K25" s="5">
        <f>EDSTATE!K25/ADM!K25</f>
        <v>1367.7803700724055</v>
      </c>
      <c r="L25" s="5">
        <f>EDSTATE!L25/ADM!L25</f>
        <v>1543.2370311252994</v>
      </c>
      <c r="M25" s="5">
        <f>EDSTATE!M25/ADM!M25</f>
        <v>1793.3154492023511</v>
      </c>
      <c r="N25" s="5">
        <f>EDSTATE!N25/ADM!N25</f>
        <v>2064.8355817875213</v>
      </c>
      <c r="O25" s="5">
        <f>EDSTATE!O25/ADM!O25</f>
        <v>2022.2309668989546</v>
      </c>
      <c r="P25" s="5">
        <f>EDSTATE!P25/ADM!P25</f>
        <v>2163.3631374243732</v>
      </c>
      <c r="Q25" s="5">
        <f>EDSTATE!Q25/ADM!Q25</f>
        <v>2210.011774600505</v>
      </c>
      <c r="R25" s="5">
        <f>EDSTATE!R25/ADM!R25</f>
        <v>2539.6630794701987</v>
      </c>
      <c r="S25" s="5">
        <f>EDSTATE!S25/ADM!S25</f>
        <v>2577.1810699588477</v>
      </c>
      <c r="T25" s="5">
        <f>EDSTATE!T25/ADM!T25</f>
        <v>2503.862540192926</v>
      </c>
      <c r="U25" s="5">
        <f>EDSTATE!U25/ADM!U25</f>
        <v>2466.772583201268</v>
      </c>
      <c r="V25" s="5">
        <f>EDSTATE!V25/ADM!V25</f>
        <v>2755.1692801251957</v>
      </c>
      <c r="W25" s="5">
        <f>EDSTATE!W25/ADM!W25</f>
        <v>3249.3928175519627</v>
      </c>
      <c r="X25" s="5">
        <f>EDSTATE!X25/ADM!X25</f>
        <v>3331.451516551193</v>
      </c>
    </row>
    <row r="26" spans="1:24" ht="12">
      <c r="A26">
        <v>17</v>
      </c>
      <c r="B26" s="1" t="s">
        <v>120</v>
      </c>
      <c r="C26" s="5">
        <f>EDSTATE!C26/ADM!C26</f>
        <v>598.0361377752682</v>
      </c>
      <c r="D26" s="5">
        <f>EDSTATE!D26/ADM!D26</f>
        <v>797.5881833101881</v>
      </c>
      <c r="E26" s="5">
        <f>EDSTATE!E26/ADM!E26</f>
        <v>851.5013983220135</v>
      </c>
      <c r="F26" s="5">
        <f>EDSTATE!F26/ADM!F26</f>
        <v>997.8725748728574</v>
      </c>
      <c r="G26" s="5">
        <f>EDSTATE!G26/ADM!G26</f>
        <v>1103.3929537961915</v>
      </c>
      <c r="H26" s="5">
        <f>EDSTATE!H26/ADM!H26</f>
        <v>1197.524890263368</v>
      </c>
      <c r="I26" s="5">
        <f>EDSTATE!I26/ADM!I26</f>
        <v>1415.023064992245</v>
      </c>
      <c r="J26" s="5">
        <f>EDSTATE!J26/ADM!J26</f>
        <v>1466.7815072206615</v>
      </c>
      <c r="K26" s="5">
        <f>EDSTATE!K26/ADM!K26</f>
        <v>1590.6606638761803</v>
      </c>
      <c r="L26" s="5">
        <f>EDSTATE!L26/ADM!L26</f>
        <v>1654.798025264992</v>
      </c>
      <c r="M26" s="5">
        <f>EDSTATE!M26/ADM!M26</f>
        <v>1786.6891883555043</v>
      </c>
      <c r="N26" s="5">
        <f>EDSTATE!N26/ADM!N26</f>
        <v>1889.231641064069</v>
      </c>
      <c r="O26" s="5">
        <f>EDSTATE!O26/ADM!O26</f>
        <v>1853.9893224821046</v>
      </c>
      <c r="P26" s="5">
        <f>EDSTATE!P26/ADM!P26</f>
        <v>1991.3720111707273</v>
      </c>
      <c r="Q26" s="5">
        <f>EDSTATE!Q26/ADM!Q26</f>
        <v>1978.620254266806</v>
      </c>
      <c r="R26" s="5">
        <f>EDSTATE!R26/ADM!R26</f>
        <v>2174.3789866255142</v>
      </c>
      <c r="S26" s="5">
        <f>EDSTATE!S26/ADM!S26</f>
        <v>2227.685985426199</v>
      </c>
      <c r="T26" s="5">
        <f>EDSTATE!T26/ADM!T26</f>
        <v>2383.1988082340195</v>
      </c>
      <c r="U26" s="5">
        <f>EDSTATE!U26/ADM!U26</f>
        <v>2498.8143556975506</v>
      </c>
      <c r="V26" s="5">
        <f>EDSTATE!V26/ADM!V26</f>
        <v>2820.811836277576</v>
      </c>
      <c r="W26" s="5">
        <f>EDSTATE!W26/ADM!W26</f>
        <v>3043.8306913224196</v>
      </c>
      <c r="X26" s="5">
        <f>EDSTATE!X26/ADM!X26</f>
        <v>3365.3562380195126</v>
      </c>
    </row>
    <row r="27" spans="1:24" ht="12">
      <c r="A27">
        <v>18</v>
      </c>
      <c r="B27" s="1" t="s">
        <v>121</v>
      </c>
      <c r="C27" s="5">
        <f>EDSTATE!C27/ADM!C27</f>
        <v>331.3575832305795</v>
      </c>
      <c r="D27" s="5">
        <f>EDSTATE!D27/ADM!D27</f>
        <v>519.8367683429514</v>
      </c>
      <c r="E27" s="5">
        <f>EDSTATE!E27/ADM!E27</f>
        <v>552.1421960454354</v>
      </c>
      <c r="F27" s="5">
        <f>EDSTATE!F27/ADM!F27</f>
        <v>668.8713125267208</v>
      </c>
      <c r="G27" s="5">
        <f>EDSTATE!G27/ADM!G27</f>
        <v>646.8396808124774</v>
      </c>
      <c r="H27" s="5">
        <f>EDSTATE!H27/ADM!H27</f>
        <v>788.5540878257765</v>
      </c>
      <c r="I27" s="5">
        <f>EDSTATE!I27/ADM!I27</f>
        <v>904.425820256776</v>
      </c>
      <c r="J27" s="5">
        <f>EDSTATE!J27/ADM!J27</f>
        <v>1037.5737079431149</v>
      </c>
      <c r="K27" s="5">
        <f>EDSTATE!K27/ADM!K27</f>
        <v>1142.74829001368</v>
      </c>
      <c r="L27" s="5">
        <f>EDSTATE!L27/ADM!L27</f>
        <v>1187.7927686642115</v>
      </c>
      <c r="M27" s="5">
        <f>EDSTATE!M27/ADM!M27</f>
        <v>1286.1805597629238</v>
      </c>
      <c r="N27" s="5">
        <f>EDSTATE!N27/ADM!N27</f>
        <v>1296.7220985691574</v>
      </c>
      <c r="O27" s="5">
        <f>EDSTATE!O27/ADM!O27</f>
        <v>1154.562224253504</v>
      </c>
      <c r="P27" s="5">
        <f>EDSTATE!P27/ADM!P27</f>
        <v>1309.502862180429</v>
      </c>
      <c r="Q27" s="5">
        <f>EDSTATE!Q27/ADM!Q27</f>
        <v>1298.1238067688748</v>
      </c>
      <c r="R27" s="5">
        <f>EDSTATE!R27/ADM!R27</f>
        <v>1503.7453822108553</v>
      </c>
      <c r="S27" s="5">
        <f>EDSTATE!S27/ADM!S27</f>
        <v>1536.189601582368</v>
      </c>
      <c r="T27" s="5">
        <f>EDSTATE!T27/ADM!T27</f>
        <v>1755.6412707337645</v>
      </c>
      <c r="U27" s="5">
        <f>EDSTATE!U27/ADM!U27</f>
        <v>1775.9008102822017</v>
      </c>
      <c r="V27" s="5">
        <f>EDSTATE!V27/ADM!V27</f>
        <v>1989.6482870759742</v>
      </c>
      <c r="W27" s="5">
        <f>EDSTATE!W27/ADM!W27</f>
        <v>2206.937127423823</v>
      </c>
      <c r="X27" s="5">
        <f>EDSTATE!X27/ADM!X27</f>
        <v>2109.177118599098</v>
      </c>
    </row>
    <row r="28" spans="1:24" ht="12">
      <c r="A28">
        <v>19</v>
      </c>
      <c r="B28" s="1" t="s">
        <v>122</v>
      </c>
      <c r="C28" s="5">
        <f>EDSTATE!C28/ADM!C28</f>
        <v>600.2150421439378</v>
      </c>
      <c r="D28" s="5">
        <f>EDSTATE!D28/ADM!D28</f>
        <v>792.5596949891068</v>
      </c>
      <c r="E28" s="5">
        <f>EDSTATE!E28/ADM!E28</f>
        <v>819.6911196911196</v>
      </c>
      <c r="F28" s="5">
        <f>EDSTATE!F28/ADM!F28</f>
        <v>961.1138946880075</v>
      </c>
      <c r="G28" s="5">
        <f>EDSTATE!G28/ADM!G28</f>
        <v>1103.592504743833</v>
      </c>
      <c r="H28" s="5">
        <f>EDSTATE!H28/ADM!H28</f>
        <v>1254.9414764448761</v>
      </c>
      <c r="I28" s="5">
        <f>EDSTATE!I28/ADM!I28</f>
        <v>1489.353086419753</v>
      </c>
      <c r="J28" s="5">
        <f>EDSTATE!J28/ADM!J28</f>
        <v>1595.8610626091295</v>
      </c>
      <c r="K28" s="5">
        <f>EDSTATE!K28/ADM!K28</f>
        <v>1750.3564057387364</v>
      </c>
      <c r="L28" s="5">
        <f>EDSTATE!L28/ADM!L28</f>
        <v>1823.5549310168626</v>
      </c>
      <c r="M28" s="5">
        <f>EDSTATE!M28/ADM!M28</f>
        <v>2040.023069207623</v>
      </c>
      <c r="N28" s="5">
        <f>EDSTATE!N28/ADM!N28</f>
        <v>2218.621344663834</v>
      </c>
      <c r="O28" s="5">
        <f>EDSTATE!O28/ADM!O28</f>
        <v>2230.090576171875</v>
      </c>
      <c r="P28" s="5">
        <f>EDSTATE!P28/ADM!P28</f>
        <v>2290.259749816041</v>
      </c>
      <c r="Q28" s="5">
        <f>EDSTATE!Q28/ADM!Q28</f>
        <v>2280.3006856023508</v>
      </c>
      <c r="R28" s="5">
        <f>EDSTATE!R28/ADM!R28</f>
        <v>2478.0557611645695</v>
      </c>
      <c r="S28" s="5">
        <f>EDSTATE!S28/ADM!S28</f>
        <v>2679.287685498568</v>
      </c>
      <c r="T28" s="5">
        <f>EDSTATE!T28/ADM!T28</f>
        <v>2773.956425406204</v>
      </c>
      <c r="U28" s="5">
        <f>EDSTATE!U28/ADM!U28</f>
        <v>2868.36083984375</v>
      </c>
      <c r="V28" s="5">
        <f>EDSTATE!V28/ADM!V28</f>
        <v>3344.7922099447514</v>
      </c>
      <c r="W28" s="5">
        <f>EDSTATE!W28/ADM!W28</f>
        <v>3505.1967296882985</v>
      </c>
      <c r="X28" s="5">
        <f>EDSTATE!X28/ADM!X28</f>
        <v>3746.684557544757</v>
      </c>
    </row>
    <row r="29" spans="1:24" ht="12">
      <c r="A29">
        <v>20</v>
      </c>
      <c r="B29" s="1" t="s">
        <v>123</v>
      </c>
      <c r="C29" s="5">
        <f>EDSTATE!C29/ADM!C29</f>
        <v>473.9403669724771</v>
      </c>
      <c r="D29" s="5">
        <f>EDSTATE!D29/ADM!D29</f>
        <v>715.9197080291971</v>
      </c>
      <c r="E29" s="5">
        <f>EDSTATE!E29/ADM!E29</f>
        <v>658.8078335373317</v>
      </c>
      <c r="F29" s="5">
        <f>EDSTATE!F29/ADM!F29</f>
        <v>733.0205655526993</v>
      </c>
      <c r="G29" s="5">
        <f>EDSTATE!G29/ADM!G29</f>
        <v>843.4155495978553</v>
      </c>
      <c r="H29" s="5">
        <f>EDSTATE!H29/ADM!H29</f>
        <v>939.942513368984</v>
      </c>
      <c r="I29" s="5">
        <f>EDSTATE!I29/ADM!I29</f>
        <v>1095.6457765667576</v>
      </c>
      <c r="J29" s="5">
        <f>EDSTATE!J29/ADM!J29</f>
        <v>1227.1806896551725</v>
      </c>
      <c r="K29" s="5">
        <f>EDSTATE!K29/ADM!K29</f>
        <v>1322.1094182825484</v>
      </c>
      <c r="L29" s="5">
        <f>EDSTATE!L29/ADM!L29</f>
        <v>1627.4243323442136</v>
      </c>
      <c r="M29" s="5">
        <f>EDSTATE!M29/ADM!M29</f>
        <v>1764.2089318885448</v>
      </c>
      <c r="N29" s="5">
        <f>EDSTATE!N29/ADM!N29</f>
        <v>1989.2529585798816</v>
      </c>
      <c r="O29" s="5">
        <f>EDSTATE!O29/ADM!O29</f>
        <v>1981.4958666666666</v>
      </c>
      <c r="P29" s="5">
        <f>EDSTATE!P29/ADM!P29</f>
        <v>3717.63984984985</v>
      </c>
      <c r="Q29" s="5">
        <f>EDSTATE!Q29/ADM!Q29</f>
        <v>2461.9583333333335</v>
      </c>
      <c r="R29" s="5">
        <f>EDSTATE!R29/ADM!R29</f>
        <v>2699.255717255717</v>
      </c>
      <c r="S29" s="5">
        <f>EDSTATE!S29/ADM!S29</f>
        <v>2826.356701030928</v>
      </c>
      <c r="T29" s="5">
        <f>EDSTATE!T29/ADM!T29</f>
        <v>2136.1273291925468</v>
      </c>
      <c r="U29" s="5">
        <f>EDSTATE!U29/ADM!U29</f>
        <v>2925.631929046563</v>
      </c>
      <c r="V29" s="5">
        <f>EDSTATE!V29/ADM!V29</f>
        <v>4092.511013215859</v>
      </c>
      <c r="W29" s="5">
        <f>EDSTATE!W29/ADM!W29</f>
        <v>4142.9537037037035</v>
      </c>
      <c r="X29" s="5">
        <f>EDSTATE!X29/ADM!X29</f>
        <v>3866.464054054054</v>
      </c>
    </row>
    <row r="30" spans="1:24" ht="12">
      <c r="A30">
        <v>21</v>
      </c>
      <c r="B30" s="1" t="s">
        <v>124</v>
      </c>
      <c r="C30" s="5">
        <f>EDSTATE!C30/ADM!C30</f>
        <v>488.3837904526905</v>
      </c>
      <c r="D30" s="5">
        <f>EDSTATE!D30/ADM!D30</f>
        <v>703.2116047680031</v>
      </c>
      <c r="E30" s="5">
        <f>EDSTATE!E30/ADM!E30</f>
        <v>753.5414070351759</v>
      </c>
      <c r="F30" s="5">
        <f>EDSTATE!F30/ADM!F30</f>
        <v>855.337547150576</v>
      </c>
      <c r="G30" s="5">
        <f>EDSTATE!G30/ADM!G30</f>
        <v>964.9359909585945</v>
      </c>
      <c r="H30" s="5">
        <f>EDSTATE!H30/ADM!H30</f>
        <v>1080.6573614557485</v>
      </c>
      <c r="I30" s="5">
        <f>EDSTATE!I30/ADM!I30</f>
        <v>1284.9145675902603</v>
      </c>
      <c r="J30" s="5">
        <f>EDSTATE!J30/ADM!J30</f>
        <v>1376.73046875</v>
      </c>
      <c r="K30" s="5">
        <f>EDSTATE!K30/ADM!K30</f>
        <v>1518.5648089508127</v>
      </c>
      <c r="L30" s="5">
        <f>EDSTATE!L30/ADM!L30</f>
        <v>1584.6076139410188</v>
      </c>
      <c r="M30" s="5">
        <f>EDSTATE!M30/ADM!M30</f>
        <v>1723.262925170068</v>
      </c>
      <c r="N30" s="5">
        <f>EDSTATE!N30/ADM!N30</f>
        <v>1928.0982171799028</v>
      </c>
      <c r="O30" s="5">
        <f>EDSTATE!O30/ADM!O30</f>
        <v>1882.7266755290864</v>
      </c>
      <c r="P30" s="5">
        <f>EDSTATE!P30/ADM!P30</f>
        <v>2025.804200967222</v>
      </c>
      <c r="Q30" s="5">
        <f>EDSTATE!Q30/ADM!Q30</f>
        <v>2001.207489988094</v>
      </c>
      <c r="R30" s="5">
        <f>EDSTATE!R30/ADM!R30</f>
        <v>2210.4066323245333</v>
      </c>
      <c r="S30" s="5">
        <f>EDSTATE!S30/ADM!S30</f>
        <v>2250.29331485233</v>
      </c>
      <c r="T30" s="5">
        <f>EDSTATE!T30/ADM!T30</f>
        <v>2394.350446668819</v>
      </c>
      <c r="U30" s="5">
        <f>EDSTATE!U30/ADM!U30</f>
        <v>2428.594767070836</v>
      </c>
      <c r="V30" s="5">
        <f>EDSTATE!V30/ADM!V30</f>
        <v>2810.4243749323523</v>
      </c>
      <c r="W30" s="5">
        <f>EDSTATE!W30/ADM!W30</f>
        <v>2886.952730330982</v>
      </c>
      <c r="X30" s="5">
        <f>EDSTATE!X30/ADM!X30</f>
        <v>3138.636056789305</v>
      </c>
    </row>
    <row r="31" spans="1:24" ht="12">
      <c r="A31">
        <v>22</v>
      </c>
      <c r="B31" s="1" t="s">
        <v>125</v>
      </c>
      <c r="C31" s="5">
        <f>EDSTATE!C31/ADM!C31</f>
        <v>446.2306979617048</v>
      </c>
      <c r="D31" s="5">
        <f>EDSTATE!D31/ADM!D31</f>
        <v>644.8795252225519</v>
      </c>
      <c r="E31" s="5">
        <f>EDSTATE!E31/ADM!E31</f>
        <v>638.8410065770661</v>
      </c>
      <c r="F31" s="5">
        <f>EDSTATE!F31/ADM!F31</f>
        <v>783.7524059492564</v>
      </c>
      <c r="G31" s="5">
        <f>EDSTATE!G31/ADM!G31</f>
        <v>849.5891187305185</v>
      </c>
      <c r="H31" s="5">
        <f>EDSTATE!H31/ADM!H31</f>
        <v>974.4092653508771</v>
      </c>
      <c r="I31" s="5">
        <f>EDSTATE!I31/ADM!I31</f>
        <v>1153.492089031912</v>
      </c>
      <c r="J31" s="5">
        <f>EDSTATE!J31/ADM!J31</f>
        <v>1156.1994480682388</v>
      </c>
      <c r="K31" s="5">
        <f>EDSTATE!K31/ADM!K31</f>
        <v>1268.871384904773</v>
      </c>
      <c r="L31" s="5">
        <f>EDSTATE!L31/ADM!L31</f>
        <v>1250.5901675485009</v>
      </c>
      <c r="M31" s="5">
        <f>EDSTATE!M31/ADM!M31</f>
        <v>1339.8189720025646</v>
      </c>
      <c r="N31" s="5">
        <f>EDSTATE!N31/ADM!N31</f>
        <v>1321.1684737281068</v>
      </c>
      <c r="O31" s="5">
        <f>EDSTATE!O31/ADM!O31</f>
        <v>1197.2770674603175</v>
      </c>
      <c r="P31" s="5">
        <f>EDSTATE!P31/ADM!P31</f>
        <v>1342.5964584516373</v>
      </c>
      <c r="Q31" s="5">
        <f>EDSTATE!Q31/ADM!Q31</f>
        <v>1347.386177347243</v>
      </c>
      <c r="R31" s="5">
        <f>EDSTATE!R31/ADM!R31</f>
        <v>1596.4677597641858</v>
      </c>
      <c r="S31" s="5">
        <f>EDSTATE!S31/ADM!S31</f>
        <v>1641.5114678899083</v>
      </c>
      <c r="T31" s="5">
        <f>EDSTATE!T31/ADM!T31</f>
        <v>1952.9969382548052</v>
      </c>
      <c r="U31" s="5">
        <f>EDSTATE!U31/ADM!U31</f>
        <v>2034.6400922418054</v>
      </c>
      <c r="V31" s="5">
        <f>EDSTATE!V31/ADM!V31</f>
        <v>2440.265047481088</v>
      </c>
      <c r="W31" s="5">
        <f>EDSTATE!W31/ADM!W31</f>
        <v>2647.1115160674517</v>
      </c>
      <c r="X31" s="5">
        <f>EDSTATE!X31/ADM!X31</f>
        <v>2859.0599953132323</v>
      </c>
    </row>
    <row r="32" spans="1:24" ht="12">
      <c r="A32">
        <v>23</v>
      </c>
      <c r="B32" s="1" t="s">
        <v>126</v>
      </c>
      <c r="C32" s="5">
        <f>EDSTATE!C32/ADM!C32</f>
        <v>724.7274867569158</v>
      </c>
      <c r="D32" s="5">
        <f>EDSTATE!D32/ADM!D32</f>
        <v>953.7610180012415</v>
      </c>
      <c r="E32" s="5">
        <f>EDSTATE!E32/ADM!E32</f>
        <v>1056.1594798083504</v>
      </c>
      <c r="F32" s="5">
        <f>EDSTATE!F32/ADM!F32</f>
        <v>1064.8960104643559</v>
      </c>
      <c r="G32" s="5">
        <f>EDSTATE!G32/ADM!G32</f>
        <v>1317.8214285714287</v>
      </c>
      <c r="H32" s="5">
        <f>EDSTATE!H32/ADM!H32</f>
        <v>1391.6509884117247</v>
      </c>
      <c r="I32" s="5">
        <f>EDSTATE!I32/ADM!I32</f>
        <v>1598.2503516174402</v>
      </c>
      <c r="J32" s="5">
        <f>EDSTATE!J32/ADM!J32</f>
        <v>1667.9472558802565</v>
      </c>
      <c r="K32" s="5">
        <f>EDSTATE!K32/ADM!K32</f>
        <v>1833.2326589595375</v>
      </c>
      <c r="L32" s="5">
        <f>EDSTATE!L32/ADM!L32</f>
        <v>2458.980117820324</v>
      </c>
      <c r="M32" s="5">
        <f>EDSTATE!M32/ADM!M32</f>
        <v>2659.3413155893536</v>
      </c>
      <c r="N32" s="5">
        <f>EDSTATE!N32/ADM!N32</f>
        <v>2733.746436609152</v>
      </c>
      <c r="O32" s="5">
        <f>EDSTATE!O32/ADM!O32</f>
        <v>2724.671396731055</v>
      </c>
      <c r="P32" s="5">
        <f>EDSTATE!P32/ADM!P32</f>
        <v>2773.54720662347</v>
      </c>
      <c r="Q32" s="5">
        <f>EDSTATE!Q32/ADM!Q32</f>
        <v>2828.8169934640523</v>
      </c>
      <c r="R32" s="5">
        <f>EDSTATE!R32/ADM!R32</f>
        <v>2739.5748663101604</v>
      </c>
      <c r="S32" s="5">
        <f>EDSTATE!S32/ADM!S32</f>
        <v>2739.5805432722677</v>
      </c>
      <c r="T32" s="5">
        <f>EDSTATE!T32/ADM!T32</f>
        <v>2950.0683229813662</v>
      </c>
      <c r="U32" s="5">
        <f>EDSTATE!U32/ADM!U32</f>
        <v>3063.6463630987582</v>
      </c>
      <c r="V32" s="5">
        <f>EDSTATE!V32/ADM!V32</f>
        <v>3568.907350475126</v>
      </c>
      <c r="W32" s="5">
        <f>EDSTATE!W32/ADM!W32</f>
        <v>3653.505293176972</v>
      </c>
      <c r="X32" s="5">
        <f>EDSTATE!X32/ADM!X32</f>
        <v>3711.3836697697207</v>
      </c>
    </row>
    <row r="33" spans="1:24" ht="12">
      <c r="A33">
        <v>24</v>
      </c>
      <c r="B33" s="1" t="s">
        <v>127</v>
      </c>
      <c r="C33" s="5">
        <f>EDSTATE!C33/ADM!C33</f>
        <v>500.78333807222066</v>
      </c>
      <c r="D33" s="5">
        <f>EDSTATE!D33/ADM!D33</f>
        <v>655.4958630527817</v>
      </c>
      <c r="E33" s="5">
        <f>EDSTATE!E33/ADM!E33</f>
        <v>716.271873165003</v>
      </c>
      <c r="F33" s="5">
        <f>EDSTATE!F33/ADM!F33</f>
        <v>858.9461309523809</v>
      </c>
      <c r="G33" s="5">
        <f>EDSTATE!G33/ADM!G33</f>
        <v>1008.5226715686274</v>
      </c>
      <c r="H33" s="5">
        <f>EDSTATE!H33/ADM!H33</f>
        <v>1149.7936110241153</v>
      </c>
      <c r="I33" s="5">
        <f>EDSTATE!I33/ADM!I33</f>
        <v>1363.8746327130264</v>
      </c>
      <c r="J33" s="5">
        <f>EDSTATE!J33/ADM!J33</f>
        <v>1502.2109760105159</v>
      </c>
      <c r="K33" s="5">
        <f>EDSTATE!K33/ADM!K33</f>
        <v>1622.7173913043478</v>
      </c>
      <c r="L33" s="5">
        <f>EDSTATE!L33/ADM!L33</f>
        <v>1703.307719054242</v>
      </c>
      <c r="M33" s="5">
        <f>EDSTATE!M33/ADM!M33</f>
        <v>1823.6345589273112</v>
      </c>
      <c r="N33" s="5">
        <f>EDSTATE!N33/ADM!N33</f>
        <v>1932.0536412078152</v>
      </c>
      <c r="O33" s="5">
        <f>EDSTATE!O33/ADM!O33</f>
        <v>1940.4706431686047</v>
      </c>
      <c r="P33" s="5">
        <f>EDSTATE!P33/ADM!P33</f>
        <v>2040.9563698384202</v>
      </c>
      <c r="Q33" s="5">
        <f>EDSTATE!Q33/ADM!Q33</f>
        <v>2047.4008730447435</v>
      </c>
      <c r="R33" s="5">
        <f>EDSTATE!R33/ADM!R33</f>
        <v>2187.8235504652826</v>
      </c>
      <c r="S33" s="5">
        <f>EDSTATE!S33/ADM!S33</f>
        <v>2229.8610217934975</v>
      </c>
      <c r="T33" s="5">
        <f>EDSTATE!T33/ADM!T33</f>
        <v>2679.8755052546485</v>
      </c>
      <c r="U33" s="5">
        <f>EDSTATE!U33/ADM!U33</f>
        <v>2492.9674945215484</v>
      </c>
      <c r="V33" s="5">
        <f>EDSTATE!V33/ADM!V33</f>
        <v>3056.2219136960603</v>
      </c>
      <c r="W33" s="5">
        <f>EDSTATE!W33/ADM!W33</f>
        <v>3173.263741470811</v>
      </c>
      <c r="X33" s="5">
        <f>EDSTATE!X33/ADM!X33</f>
        <v>3463.394269620728</v>
      </c>
    </row>
    <row r="34" spans="1:24" ht="12">
      <c r="A34">
        <v>25</v>
      </c>
      <c r="B34" s="1" t="s">
        <v>128</v>
      </c>
      <c r="C34" s="5">
        <f>EDSTATE!C34/ADM!C34</f>
        <v>559.9474138254379</v>
      </c>
      <c r="D34" s="5">
        <f>EDSTATE!D34/ADM!D34</f>
        <v>776.7780379212405</v>
      </c>
      <c r="E34" s="5">
        <f>EDSTATE!E34/ADM!E34</f>
        <v>815.1633028240632</v>
      </c>
      <c r="F34" s="5">
        <f>EDSTATE!F34/ADM!F34</f>
        <v>974.9617123314596</v>
      </c>
      <c r="G34" s="5">
        <f>EDSTATE!G34/ADM!G34</f>
        <v>1089.1693274116753</v>
      </c>
      <c r="H34" s="5">
        <f>EDSTATE!H34/ADM!H34</f>
        <v>1180.6935445260135</v>
      </c>
      <c r="I34" s="5">
        <f>EDSTATE!I34/ADM!I34</f>
        <v>1387.135428372147</v>
      </c>
      <c r="J34" s="5">
        <f>EDSTATE!J34/ADM!J34</f>
        <v>1451.1943520338727</v>
      </c>
      <c r="K34" s="5">
        <f>EDSTATE!K34/ADM!K34</f>
        <v>1608.8589052803686</v>
      </c>
      <c r="L34" s="5">
        <f>EDSTATE!L34/ADM!L34</f>
        <v>1733.924081484176</v>
      </c>
      <c r="M34" s="5">
        <f>EDSTATE!M34/ADM!M34</f>
        <v>1879.0853536646052</v>
      </c>
      <c r="N34" s="5">
        <f>EDSTATE!N34/ADM!N34</f>
        <v>2033.1591335138512</v>
      </c>
      <c r="O34" s="5">
        <f>EDSTATE!O34/ADM!O34</f>
        <v>1983.130553691844</v>
      </c>
      <c r="P34" s="5">
        <f>EDSTATE!P34/ADM!P34</f>
        <v>2154.5526428022326</v>
      </c>
      <c r="Q34" s="5">
        <f>EDSTATE!Q34/ADM!Q34</f>
        <v>2149.518166316894</v>
      </c>
      <c r="R34" s="5">
        <f>EDSTATE!R34/ADM!R34</f>
        <v>2315.0018860561913</v>
      </c>
      <c r="S34" s="5">
        <f>EDSTATE!S34/ADM!S34</f>
        <v>2350.899584037437</v>
      </c>
      <c r="T34" s="5">
        <f>EDSTATE!T34/ADM!T34</f>
        <v>2558.3133642045273</v>
      </c>
      <c r="U34" s="5">
        <f>EDSTATE!U34/ADM!U34</f>
        <v>2593.326499858726</v>
      </c>
      <c r="V34" s="5">
        <f>EDSTATE!V34/ADM!V34</f>
        <v>2915.181305600802</v>
      </c>
      <c r="W34" s="5">
        <f>EDSTATE!W34/ADM!W34</f>
        <v>3255.9160569131227</v>
      </c>
      <c r="X34" s="5">
        <f>EDSTATE!X34/ADM!X34</f>
        <v>3242.244837856558</v>
      </c>
    </row>
    <row r="35" spans="1:24" ht="12">
      <c r="A35">
        <v>26</v>
      </c>
      <c r="B35" s="1" t="s">
        <v>129</v>
      </c>
      <c r="C35" s="5">
        <f>EDSTATE!C35/ADM!C35</f>
        <v>546.8100646328164</v>
      </c>
      <c r="D35" s="5">
        <f>EDSTATE!D35/ADM!D35</f>
        <v>749.303153414587</v>
      </c>
      <c r="E35" s="5">
        <f>EDSTATE!E35/ADM!E35</f>
        <v>811.459214414828</v>
      </c>
      <c r="F35" s="5">
        <f>EDSTATE!F35/ADM!F35</f>
        <v>959.4399496120702</v>
      </c>
      <c r="G35" s="5">
        <f>EDSTATE!G35/ADM!G35</f>
        <v>1100.1174943012957</v>
      </c>
      <c r="H35" s="5">
        <f>EDSTATE!H35/ADM!H35</f>
        <v>1178.6558775381257</v>
      </c>
      <c r="I35" s="5">
        <f>EDSTATE!I35/ADM!I35</f>
        <v>1388.726535541753</v>
      </c>
      <c r="J35" s="5">
        <f>EDSTATE!J35/ADM!J35</f>
        <v>1470.638226037196</v>
      </c>
      <c r="K35" s="5">
        <f>EDSTATE!K35/ADM!K35</f>
        <v>1604.3673162140665</v>
      </c>
      <c r="L35" s="5">
        <f>EDSTATE!L35/ADM!L35</f>
        <v>1714.1488149498632</v>
      </c>
      <c r="M35" s="5">
        <f>EDSTATE!M35/ADM!M35</f>
        <v>1872.5819592022274</v>
      </c>
      <c r="N35" s="5">
        <f>EDSTATE!N35/ADM!N35</f>
        <v>2031.8276520005695</v>
      </c>
      <c r="O35" s="5">
        <f>EDSTATE!O35/ADM!O35</f>
        <v>2005.4972530480923</v>
      </c>
      <c r="P35" s="5">
        <f>EDSTATE!P35/ADM!P35</f>
        <v>2209.292990083687</v>
      </c>
      <c r="Q35" s="5">
        <f>EDSTATE!Q35/ADM!Q35</f>
        <v>2183.5817359278485</v>
      </c>
      <c r="R35" s="5">
        <f>EDSTATE!R35/ADM!R35</f>
        <v>2516.3923610104116</v>
      </c>
      <c r="S35" s="5">
        <f>EDSTATE!S35/ADM!S35</f>
        <v>2551.945605619325</v>
      </c>
      <c r="T35" s="5">
        <f>EDSTATE!T35/ADM!T35</f>
        <v>2828.209730458979</v>
      </c>
      <c r="U35" s="5">
        <f>EDSTATE!U35/ADM!U35</f>
        <v>2866.134412797503</v>
      </c>
      <c r="V35" s="5">
        <f>EDSTATE!V35/ADM!V35</f>
        <v>3199.9403183714617</v>
      </c>
      <c r="W35" s="5">
        <f>EDSTATE!W35/ADM!W35</f>
        <v>3520.376246745897</v>
      </c>
      <c r="X35" s="5">
        <f>EDSTATE!X35/ADM!X35</f>
        <v>3606.1590922826927</v>
      </c>
    </row>
    <row r="36" spans="1:24" ht="12">
      <c r="A36">
        <v>27</v>
      </c>
      <c r="B36" s="1" t="s">
        <v>130</v>
      </c>
      <c r="C36" s="5">
        <f>EDSTATE!C36/ADM!C36</f>
        <v>530.4550561797753</v>
      </c>
      <c r="D36" s="5">
        <f>EDSTATE!D36/ADM!D36</f>
        <v>707.3161478599221</v>
      </c>
      <c r="E36" s="5">
        <f>EDSTATE!E36/ADM!E36</f>
        <v>734.8095238095239</v>
      </c>
      <c r="F36" s="5">
        <f>EDSTATE!F36/ADM!F36</f>
        <v>857.4182879377432</v>
      </c>
      <c r="G36" s="5">
        <f>EDSTATE!G36/ADM!G36</f>
        <v>1015.0676767676767</v>
      </c>
      <c r="H36" s="5">
        <f>EDSTATE!H36/ADM!H36</f>
        <v>1089.370741482966</v>
      </c>
      <c r="I36" s="5">
        <f>EDSTATE!I36/ADM!I36</f>
        <v>1308.7467071935157</v>
      </c>
      <c r="J36" s="5">
        <f>EDSTATE!J36/ADM!J36</f>
        <v>1434.741935483871</v>
      </c>
      <c r="K36" s="5">
        <f>EDSTATE!K36/ADM!K36</f>
        <v>1579.6837160751566</v>
      </c>
      <c r="L36" s="5">
        <f>EDSTATE!L36/ADM!L36</f>
        <v>1781.2953367875648</v>
      </c>
      <c r="M36" s="5">
        <f>EDSTATE!M36/ADM!M36</f>
        <v>1951.497597826087</v>
      </c>
      <c r="N36" s="5">
        <f>EDSTATE!N36/ADM!N36</f>
        <v>2250.428896473265</v>
      </c>
      <c r="O36" s="5">
        <f>EDSTATE!O36/ADM!O36</f>
        <v>2221.0257427937913</v>
      </c>
      <c r="P36" s="5">
        <f>EDSTATE!P36/ADM!P36</f>
        <v>2347.1939195402297</v>
      </c>
      <c r="Q36" s="5">
        <f>EDSTATE!Q36/ADM!Q36</f>
        <v>2365.613163972286</v>
      </c>
      <c r="R36" s="5">
        <f>EDSTATE!R36/ADM!R36</f>
        <v>2435.7262773722628</v>
      </c>
      <c r="S36" s="5">
        <f>EDSTATE!S36/ADM!S36</f>
        <v>2505.7367088607593</v>
      </c>
      <c r="T36" s="5">
        <f>EDSTATE!T36/ADM!T36</f>
        <v>2580.904269081501</v>
      </c>
      <c r="U36" s="5">
        <f>EDSTATE!U36/ADM!U36</f>
        <v>2593.087231352718</v>
      </c>
      <c r="V36" s="5">
        <f>EDSTATE!V36/ADM!V36</f>
        <v>3264.0484836601304</v>
      </c>
      <c r="W36" s="5">
        <f>EDSTATE!W36/ADM!W36</f>
        <v>3492.5407493188013</v>
      </c>
      <c r="X36" s="5">
        <f>EDSTATE!X36/ADM!X36</f>
        <v>3658.220070621469</v>
      </c>
    </row>
    <row r="37" spans="1:24" ht="12">
      <c r="A37">
        <v>28</v>
      </c>
      <c r="B37" s="1" t="s">
        <v>131</v>
      </c>
      <c r="C37" s="5">
        <f>EDSTATE!C37/ADM!C37</f>
        <v>574.318064848173</v>
      </c>
      <c r="D37" s="5">
        <f>EDSTATE!D37/ADM!D37</f>
        <v>781.7835092348284</v>
      </c>
      <c r="E37" s="5">
        <f>EDSTATE!E37/ADM!E37</f>
        <v>818.0713895713895</v>
      </c>
      <c r="F37" s="5">
        <f>EDSTATE!F37/ADM!F37</f>
        <v>975.925621007807</v>
      </c>
      <c r="G37" s="5">
        <f>EDSTATE!G37/ADM!G37</f>
        <v>1120.393171313553</v>
      </c>
      <c r="H37" s="5">
        <f>EDSTATE!H37/ADM!H37</f>
        <v>1256.2772852338735</v>
      </c>
      <c r="I37" s="5">
        <f>EDSTATE!I37/ADM!I37</f>
        <v>1457.553913863565</v>
      </c>
      <c r="J37" s="5">
        <f>EDSTATE!J37/ADM!J37</f>
        <v>1518.322023047375</v>
      </c>
      <c r="K37" s="5">
        <f>EDSTATE!K37/ADM!K37</f>
        <v>1542.687644915535</v>
      </c>
      <c r="L37" s="5">
        <f>EDSTATE!L37/ADM!L37</f>
        <v>1844.983024691358</v>
      </c>
      <c r="M37" s="5">
        <f>EDSTATE!M37/ADM!M37</f>
        <v>2014.6664850615116</v>
      </c>
      <c r="N37" s="5">
        <f>EDSTATE!N37/ADM!N37</f>
        <v>2154.957568410114</v>
      </c>
      <c r="O37" s="5">
        <f>EDSTATE!O37/ADM!O37</f>
        <v>2189.9603883989143</v>
      </c>
      <c r="P37" s="5">
        <f>EDSTATE!P37/ADM!P37</f>
        <v>2338.5781269788367</v>
      </c>
      <c r="Q37" s="5">
        <f>EDSTATE!Q37/ADM!Q37</f>
        <v>2280.3334978611383</v>
      </c>
      <c r="R37" s="5">
        <f>EDSTATE!R37/ADM!R37</f>
        <v>2552.4961782403643</v>
      </c>
      <c r="S37" s="5">
        <f>EDSTATE!S37/ADM!S37</f>
        <v>2631.024130006566</v>
      </c>
      <c r="T37" s="5">
        <f>EDSTATE!T37/ADM!T37</f>
        <v>3079.7181416653034</v>
      </c>
      <c r="U37" s="5">
        <f>EDSTATE!U37/ADM!U37</f>
        <v>3276.1810261374635</v>
      </c>
      <c r="V37" s="5">
        <f>EDSTATE!V37/ADM!V37</f>
        <v>3901.2150990840964</v>
      </c>
      <c r="W37" s="5">
        <f>EDSTATE!W37/ADM!W37</f>
        <v>3959.5065870027825</v>
      </c>
      <c r="X37" s="5">
        <f>EDSTATE!X37/ADM!X37</f>
        <v>4525.676028774485</v>
      </c>
    </row>
    <row r="38" spans="1:24" ht="12">
      <c r="A38">
        <v>29</v>
      </c>
      <c r="B38" s="1" t="s">
        <v>132</v>
      </c>
      <c r="C38" s="5">
        <f>EDSTATE!C38/ADM!C38</f>
        <v>663.9493006993007</v>
      </c>
      <c r="D38" s="5">
        <f>EDSTATE!D38/ADM!D38</f>
        <v>849.2091304347827</v>
      </c>
      <c r="E38" s="5">
        <f>EDSTATE!E38/ADM!E38</f>
        <v>939.0377855887522</v>
      </c>
      <c r="F38" s="5">
        <f>EDSTATE!F38/ADM!F38</f>
        <v>1048.745739910314</v>
      </c>
      <c r="G38" s="5">
        <f>EDSTATE!G38/ADM!G38</f>
        <v>1144.6266365688487</v>
      </c>
      <c r="H38" s="5">
        <f>EDSTATE!H38/ADM!H38</f>
        <v>1161.6122540250446</v>
      </c>
      <c r="I38" s="5">
        <f>EDSTATE!I38/ADM!I38</f>
        <v>1354.558373414954</v>
      </c>
      <c r="J38" s="5">
        <f>EDSTATE!J38/ADM!J38</f>
        <v>1546.3247683235047</v>
      </c>
      <c r="K38" s="5">
        <f>EDSTATE!K38/ADM!K38</f>
        <v>1689.3279769262465</v>
      </c>
      <c r="L38" s="5">
        <f>EDSTATE!L38/ADM!L38</f>
        <v>1752.9395077179809</v>
      </c>
      <c r="M38" s="5">
        <f>EDSTATE!M38/ADM!M38</f>
        <v>1849.854629080119</v>
      </c>
      <c r="N38" s="5">
        <f>EDSTATE!N38/ADM!N38</f>
        <v>2035.5301780286584</v>
      </c>
      <c r="O38" s="5">
        <f>EDSTATE!O38/ADM!O38</f>
        <v>1942.116972437554</v>
      </c>
      <c r="P38" s="5">
        <f>EDSTATE!P38/ADM!P38</f>
        <v>2063.3598080934503</v>
      </c>
      <c r="Q38" s="5">
        <f>EDSTATE!Q38/ADM!Q38</f>
        <v>2056.863087806908</v>
      </c>
      <c r="R38" s="5">
        <f>EDSTATE!R38/ADM!R38</f>
        <v>2048.0844208809135</v>
      </c>
      <c r="S38" s="5">
        <f>EDSTATE!S38/ADM!S38</f>
        <v>2106.0743326488705</v>
      </c>
      <c r="T38" s="5">
        <f>EDSTATE!T38/ADM!T38</f>
        <v>2155.437602627258</v>
      </c>
      <c r="U38" s="5">
        <f>EDSTATE!U38/ADM!U38</f>
        <v>2207.045070422535</v>
      </c>
      <c r="V38" s="5">
        <f>EDSTATE!V38/ADM!V38</f>
        <v>2405.1935711357114</v>
      </c>
      <c r="W38" s="5">
        <f>EDSTATE!W38/ADM!W38</f>
        <v>2691.3922532362462</v>
      </c>
      <c r="X38" s="5">
        <f>EDSTATE!X38/ADM!X38</f>
        <v>2783.373306386419</v>
      </c>
    </row>
    <row r="39" spans="1:24" ht="12">
      <c r="A39">
        <v>30</v>
      </c>
      <c r="B39" s="1" t="s">
        <v>133</v>
      </c>
      <c r="C39" s="5">
        <f>EDSTATE!C39/ADM!C39</f>
        <v>597.1657084188912</v>
      </c>
      <c r="D39" s="5">
        <f>EDSTATE!D39/ADM!D39</f>
        <v>769.4052779396958</v>
      </c>
      <c r="E39" s="5">
        <f>EDSTATE!E39/ADM!E39</f>
        <v>812.4786416635324</v>
      </c>
      <c r="F39" s="5">
        <f>EDSTATE!F39/ADM!F39</f>
        <v>982.8676589113965</v>
      </c>
      <c r="G39" s="5">
        <f>EDSTATE!G39/ADM!G39</f>
        <v>1113.5657596371882</v>
      </c>
      <c r="H39" s="5">
        <f>EDSTATE!H39/ADM!H39</f>
        <v>1223.483016414757</v>
      </c>
      <c r="I39" s="5">
        <f>EDSTATE!I39/ADM!I39</f>
        <v>1433.6144924394341</v>
      </c>
      <c r="J39" s="5">
        <f>EDSTATE!J39/ADM!J39</f>
        <v>1613.6443312784777</v>
      </c>
      <c r="K39" s="5">
        <f>EDSTATE!K39/ADM!K39</f>
        <v>1800.706677393403</v>
      </c>
      <c r="L39" s="5">
        <f>EDSTATE!L39/ADM!L39</f>
        <v>1953.9430297798879</v>
      </c>
      <c r="M39" s="5">
        <f>EDSTATE!M39/ADM!M39</f>
        <v>2140.965647432736</v>
      </c>
      <c r="N39" s="5">
        <f>EDSTATE!N39/ADM!N39</f>
        <v>2326.932832107911</v>
      </c>
      <c r="O39" s="5">
        <f>EDSTATE!O39/ADM!O39</f>
        <v>2320.4394367271343</v>
      </c>
      <c r="P39" s="5">
        <f>EDSTATE!P39/ADM!P39</f>
        <v>2598.576580993878</v>
      </c>
      <c r="Q39" s="5">
        <f>EDSTATE!Q39/ADM!Q39</f>
        <v>2622.3403602477415</v>
      </c>
      <c r="R39" s="5">
        <f>EDSTATE!R39/ADM!R39</f>
        <v>2844.0582579832894</v>
      </c>
      <c r="S39" s="5">
        <f>EDSTATE!S39/ADM!S39</f>
        <v>2798.0579078112064</v>
      </c>
      <c r="T39" s="5">
        <f>EDSTATE!T39/ADM!T39</f>
        <v>3258.192519995494</v>
      </c>
      <c r="U39" s="5">
        <f>EDSTATE!U39/ADM!U39</f>
        <v>3393.8139375606415</v>
      </c>
      <c r="V39" s="5">
        <f>EDSTATE!V39/ADM!V39</f>
        <v>3773.209926218555</v>
      </c>
      <c r="W39" s="5">
        <f>EDSTATE!W39/ADM!W39</f>
        <v>4133.161063200047</v>
      </c>
      <c r="X39" s="5">
        <f>EDSTATE!X39/ADM!X39</f>
        <v>4124.195213313163</v>
      </c>
    </row>
    <row r="40" spans="1:24" ht="12">
      <c r="A40">
        <v>31</v>
      </c>
      <c r="B40" s="1" t="s">
        <v>134</v>
      </c>
      <c r="C40" s="5">
        <f>EDSTATE!C40/ADM!C40</f>
        <v>548.512682137075</v>
      </c>
      <c r="D40" s="5">
        <f>EDSTATE!D40/ADM!D40</f>
        <v>749.8356545961003</v>
      </c>
      <c r="E40" s="5">
        <f>EDSTATE!E40/ADM!E40</f>
        <v>792.6434195725534</v>
      </c>
      <c r="F40" s="5">
        <f>EDSTATE!F40/ADM!F40</f>
        <v>900.1877504293074</v>
      </c>
      <c r="G40" s="5">
        <f>EDSTATE!G40/ADM!G40</f>
        <v>1000.3433451118964</v>
      </c>
      <c r="H40" s="5">
        <f>EDSTATE!H40/ADM!H40</f>
        <v>1129.077108433735</v>
      </c>
      <c r="I40" s="5">
        <f>EDSTATE!I40/ADM!I40</f>
        <v>1323.235866261398</v>
      </c>
      <c r="J40" s="5">
        <f>EDSTATE!J40/ADM!J40</f>
        <v>1460.9894409937888</v>
      </c>
      <c r="K40" s="5">
        <f>EDSTATE!K40/ADM!K40</f>
        <v>1608.7629392971246</v>
      </c>
      <c r="L40" s="5">
        <f>EDSTATE!L40/ADM!L40</f>
        <v>1780.511154855643</v>
      </c>
      <c r="M40" s="5">
        <f>EDSTATE!M40/ADM!M40</f>
        <v>1948.7278242964996</v>
      </c>
      <c r="N40" s="5">
        <f>EDSTATE!N40/ADM!N40</f>
        <v>2021.9668470906631</v>
      </c>
      <c r="O40" s="5">
        <f>EDSTATE!O40/ADM!O40</f>
        <v>2145.2454425363276</v>
      </c>
      <c r="P40" s="5">
        <f>EDSTATE!P40/ADM!P40</f>
        <v>2040.7986035422343</v>
      </c>
      <c r="Q40" s="5">
        <f>EDSTATE!Q40/ADM!Q40</f>
        <v>2039.8547182620503</v>
      </c>
      <c r="R40" s="5">
        <f>EDSTATE!R40/ADM!R40</f>
        <v>2267.189297658863</v>
      </c>
      <c r="S40" s="5">
        <f>EDSTATE!S40/ADM!S40</f>
        <v>2319.414390406396</v>
      </c>
      <c r="T40" s="5">
        <f>EDSTATE!T40/ADM!T40</f>
        <v>2426.1552511415525</v>
      </c>
      <c r="U40" s="5">
        <f>EDSTATE!U40/ADM!U40</f>
        <v>2569.008370895042</v>
      </c>
      <c r="V40" s="5">
        <f>EDSTATE!V40/ADM!V40</f>
        <v>2876.4089039329465</v>
      </c>
      <c r="W40" s="5">
        <f>EDSTATE!W40/ADM!W40</f>
        <v>3058.9261149281697</v>
      </c>
      <c r="X40" s="5">
        <f>EDSTATE!X40/ADM!X40</f>
        <v>3362.860959692898</v>
      </c>
    </row>
    <row r="41" spans="1:24" ht="12">
      <c r="A41">
        <v>32</v>
      </c>
      <c r="B41" s="1" t="s">
        <v>135</v>
      </c>
      <c r="C41" s="5">
        <f>EDSTATE!C41/ADM!C41</f>
        <v>484.9656276003328</v>
      </c>
      <c r="D41" s="5">
        <f>EDSTATE!D41/ADM!D41</f>
        <v>673.7708911089578</v>
      </c>
      <c r="E41" s="5">
        <f>EDSTATE!E41/ADM!E41</f>
        <v>673.4594039757758</v>
      </c>
      <c r="F41" s="5">
        <f>EDSTATE!F41/ADM!F41</f>
        <v>806.527590477501</v>
      </c>
      <c r="G41" s="5">
        <f>EDSTATE!G41/ADM!G41</f>
        <v>951.692761149514</v>
      </c>
      <c r="H41" s="5">
        <f>EDSTATE!H41/ADM!H41</f>
        <v>1032.8942276914322</v>
      </c>
      <c r="I41" s="5">
        <f>EDSTATE!I41/ADM!I41</f>
        <v>1217.0129643752043</v>
      </c>
      <c r="J41" s="5">
        <f>EDSTATE!J41/ADM!J41</f>
        <v>1255.63408028493</v>
      </c>
      <c r="K41" s="5">
        <f>EDSTATE!K41/ADM!K41</f>
        <v>1309.9745987280437</v>
      </c>
      <c r="L41" s="5">
        <f>EDSTATE!L41/ADM!L41</f>
        <v>1400.7581924401284</v>
      </c>
      <c r="M41" s="5">
        <f>EDSTATE!M41/ADM!M41</f>
        <v>1482.526382477626</v>
      </c>
      <c r="N41" s="5">
        <f>EDSTATE!N41/ADM!N41</f>
        <v>1625.8468654852056</v>
      </c>
      <c r="O41" s="5">
        <f>EDSTATE!O41/ADM!O41</f>
        <v>1558.4276603948178</v>
      </c>
      <c r="P41" s="5">
        <f>EDSTATE!P41/ADM!P41</f>
        <v>1882.625726203291</v>
      </c>
      <c r="Q41" s="5">
        <f>EDSTATE!Q41/ADM!Q41</f>
        <v>1667.0848876761486</v>
      </c>
      <c r="R41" s="5">
        <f>EDSTATE!R41/ADM!R41</f>
        <v>2022.6850959700237</v>
      </c>
      <c r="S41" s="5">
        <f>EDSTATE!S41/ADM!S41</f>
        <v>2190.606618227768</v>
      </c>
      <c r="T41" s="5">
        <f>EDSTATE!T41/ADM!T41</f>
        <v>2476.8900396218273</v>
      </c>
      <c r="U41" s="5">
        <f>EDSTATE!U41/ADM!U41</f>
        <v>2546.1245244538572</v>
      </c>
      <c r="V41" s="5">
        <f>EDSTATE!V41/ADM!V41</f>
        <v>2897.781854389884</v>
      </c>
      <c r="W41" s="5">
        <f>EDSTATE!W41/ADM!W41</f>
        <v>2959.5458647554933</v>
      </c>
      <c r="X41" s="5">
        <f>EDSTATE!X41/ADM!X41</f>
        <v>3109.7586801459174</v>
      </c>
    </row>
    <row r="42" spans="1:24" ht="12">
      <c r="A42">
        <v>33</v>
      </c>
      <c r="B42" s="1" t="s">
        <v>136</v>
      </c>
      <c r="C42" s="5">
        <f>EDSTATE!C42/ADM!C42</f>
        <v>490.16494655363067</v>
      </c>
      <c r="D42" s="5">
        <f>EDSTATE!D42/ADM!D42</f>
        <v>667.4191896845964</v>
      </c>
      <c r="E42" s="5">
        <f>EDSTATE!E42/ADM!E42</f>
        <v>699.994424273859</v>
      </c>
      <c r="F42" s="5">
        <f>EDSTATE!F42/ADM!F42</f>
        <v>815.5505551926846</v>
      </c>
      <c r="G42" s="5">
        <f>EDSTATE!G42/ADM!G42</f>
        <v>930.7405824205183</v>
      </c>
      <c r="H42" s="5">
        <f>EDSTATE!H42/ADM!H42</f>
        <v>1018.5794997614666</v>
      </c>
      <c r="I42" s="5">
        <f>EDSTATE!I42/ADM!I42</f>
        <v>1221.8273606568785</v>
      </c>
      <c r="J42" s="5">
        <f>EDSTATE!J42/ADM!J42</f>
        <v>1339.90756302521</v>
      </c>
      <c r="K42" s="5">
        <f>EDSTATE!K42/ADM!K42</f>
        <v>1473.1584187624455</v>
      </c>
      <c r="L42" s="5">
        <f>EDSTATE!L42/ADM!L42</f>
        <v>1546.864933078394</v>
      </c>
      <c r="M42" s="5">
        <f>EDSTATE!M42/ADM!M42</f>
        <v>1705.58931644583</v>
      </c>
      <c r="N42" s="5">
        <f>EDSTATE!N42/ADM!N42</f>
        <v>1872.2083365857466</v>
      </c>
      <c r="O42" s="5">
        <f>EDSTATE!O42/ADM!O42</f>
        <v>1773.8593525516167</v>
      </c>
      <c r="P42" s="5">
        <f>EDSTATE!P42/ADM!P42</f>
        <v>1982.6767150283188</v>
      </c>
      <c r="Q42" s="5">
        <f>EDSTATE!Q42/ADM!Q42</f>
        <v>1972.8110728808258</v>
      </c>
      <c r="R42" s="5">
        <f>EDSTATE!R42/ADM!R42</f>
        <v>2170.0696813025697</v>
      </c>
      <c r="S42" s="5">
        <f>EDSTATE!S42/ADM!S42</f>
        <v>2228.5444545592472</v>
      </c>
      <c r="T42" s="5">
        <f>EDSTATE!T42/ADM!T42</f>
        <v>2441.9103443079935</v>
      </c>
      <c r="U42" s="5">
        <f>EDSTATE!U42/ADM!U42</f>
        <v>2510.859779696338</v>
      </c>
      <c r="V42" s="5">
        <f>EDSTATE!V42/ADM!V42</f>
        <v>2882.844137622211</v>
      </c>
      <c r="W42" s="5">
        <f>EDSTATE!W42/ADM!W42</f>
        <v>2963.8575014961098</v>
      </c>
      <c r="X42" s="5">
        <f>EDSTATE!X42/ADM!X42</f>
        <v>3222.4580771262545</v>
      </c>
    </row>
    <row r="43" spans="1:24" ht="12">
      <c r="A43">
        <v>34</v>
      </c>
      <c r="B43" s="1" t="s">
        <v>137</v>
      </c>
      <c r="C43" s="3" t="s">
        <v>105</v>
      </c>
      <c r="D43" s="3" t="s">
        <v>105</v>
      </c>
      <c r="E43" s="3" t="s">
        <v>105</v>
      </c>
      <c r="F43" s="3" t="s">
        <v>105</v>
      </c>
      <c r="G43" s="5">
        <f>EDSTATE!G43/ADM!G43</f>
        <v>852.0575790037493</v>
      </c>
      <c r="H43" s="5">
        <f>EDSTATE!H43/ADM!H43</f>
        <v>1031.0239142385926</v>
      </c>
      <c r="I43" s="5">
        <f>EDSTATE!I43/ADM!I43</f>
        <v>1211.754642656162</v>
      </c>
      <c r="J43" s="5">
        <f>EDSTATE!J43/ADM!J43</f>
        <v>1329.7248050822986</v>
      </c>
      <c r="K43" s="5">
        <f>EDSTATE!K43/ADM!K43</f>
        <v>1473.0160396617089</v>
      </c>
      <c r="L43" s="5">
        <f>EDSTATE!L43/ADM!L43</f>
        <v>1532.5608992601024</v>
      </c>
      <c r="M43" s="5">
        <f>EDSTATE!M43/ADM!M43</f>
        <v>1646.0906529904653</v>
      </c>
      <c r="N43" s="5">
        <f>EDSTATE!N43/ADM!N43</f>
        <v>1742.3762711864406</v>
      </c>
      <c r="O43" s="5">
        <f>EDSTATE!O43/ADM!O43</f>
        <v>1682.426380368098</v>
      </c>
      <c r="P43" s="5">
        <f>EDSTATE!P43/ADM!P43</f>
        <v>1781.38231292517</v>
      </c>
      <c r="Q43" s="5">
        <f>EDSTATE!Q43/ADM!Q43</f>
        <v>1814.281852248394</v>
      </c>
      <c r="R43" s="5">
        <f>EDSTATE!R43/ADM!R43</f>
        <v>1924.998933901919</v>
      </c>
      <c r="S43" s="5">
        <f>EDSTATE!S43/ADM!S43</f>
        <v>1920.0967408173824</v>
      </c>
      <c r="T43" s="5">
        <f>EDSTATE!T43/ADM!T43</f>
        <v>2026.289614697627</v>
      </c>
      <c r="U43" s="5">
        <f>EDSTATE!U43/ADM!U43</f>
        <v>2088.1354350567467</v>
      </c>
      <c r="V43" s="5">
        <f>EDSTATE!V43/ADM!V43</f>
        <v>2248.961440892948</v>
      </c>
      <c r="W43" s="5">
        <f>EDSTATE!W43/ADM!W43</f>
        <v>2549.4253388762913</v>
      </c>
      <c r="X43" s="5">
        <f>EDSTATE!X43/ADM!X43</f>
        <v>2492.871831129196</v>
      </c>
    </row>
    <row r="44" spans="1:24" ht="12">
      <c r="A44">
        <v>35</v>
      </c>
      <c r="B44" s="1" t="s">
        <v>138</v>
      </c>
      <c r="C44" s="5">
        <f>EDSTATE!C44/ADM!C44</f>
        <v>505.78828510938604</v>
      </c>
      <c r="D44" s="5">
        <f>EDSTATE!D44/ADM!D44</f>
        <v>687.6208151382824</v>
      </c>
      <c r="E44" s="5">
        <f>EDSTATE!E44/ADM!E44</f>
        <v>732.0559942569993</v>
      </c>
      <c r="F44" s="5">
        <f>EDSTATE!F44/ADM!F44</f>
        <v>832.5516224188791</v>
      </c>
      <c r="G44" s="5">
        <f>EDSTATE!G44/ADM!G44</f>
        <v>956.3924611973392</v>
      </c>
      <c r="H44" s="5">
        <f>EDSTATE!H44/ADM!H44</f>
        <v>1101.361747851003</v>
      </c>
      <c r="I44" s="5">
        <f>EDSTATE!I44/ADM!I44</f>
        <v>1314.7171717171718</v>
      </c>
      <c r="J44" s="5">
        <f>EDSTATE!J44/ADM!J44</f>
        <v>1466.5860058309038</v>
      </c>
      <c r="K44" s="5">
        <f>EDSTATE!K44/ADM!K44</f>
        <v>1605.1511541325392</v>
      </c>
      <c r="L44" s="5">
        <f>EDSTATE!L44/ADM!L44</f>
        <v>1975.780469341408</v>
      </c>
      <c r="M44" s="5">
        <f>EDSTATE!M44/ADM!M44</f>
        <v>2123.2452652106085</v>
      </c>
      <c r="N44" s="5">
        <f>EDSTATE!N44/ADM!N44</f>
        <v>2152.220077220077</v>
      </c>
      <c r="O44" s="5">
        <f>EDSTATE!O44/ADM!O44</f>
        <v>2133.849253271748</v>
      </c>
      <c r="P44" s="5">
        <f>EDSTATE!P44/ADM!P44</f>
        <v>2226.676922503726</v>
      </c>
      <c r="Q44" s="5">
        <f>EDSTATE!Q44/ADM!Q44</f>
        <v>2250.324753974262</v>
      </c>
      <c r="R44" s="5">
        <f>EDSTATE!R44/ADM!R44</f>
        <v>2369.66539050536</v>
      </c>
      <c r="S44" s="5"/>
      <c r="T44" s="5"/>
      <c r="U44" s="5"/>
      <c r="V44" s="5"/>
      <c r="W44" s="5"/>
      <c r="X44" s="5"/>
    </row>
    <row r="45" spans="1:24" ht="12">
      <c r="A45">
        <v>36</v>
      </c>
      <c r="B45" s="1" t="s">
        <v>139</v>
      </c>
      <c r="C45" s="5">
        <f>EDSTATE!C45/ADM!C45</f>
        <v>467.29304446978335</v>
      </c>
      <c r="D45" s="5">
        <f>EDSTATE!D45/ADM!D45</f>
        <v>630.8392752776155</v>
      </c>
      <c r="E45" s="5">
        <f>EDSTATE!E45/ADM!E45</f>
        <v>679.2804618656943</v>
      </c>
      <c r="F45" s="5">
        <f>EDSTATE!F45/ADM!F45</f>
        <v>812.8971464408905</v>
      </c>
      <c r="G45" s="5">
        <f>EDSTATE!G45/ADM!G45</f>
        <v>872.9993517017829</v>
      </c>
      <c r="H45" s="5">
        <f>EDSTATE!H45/ADM!H45</f>
        <v>1024.6491749174918</v>
      </c>
      <c r="I45" s="5">
        <f>EDSTATE!I45/ADM!I45</f>
        <v>1201.433726812816</v>
      </c>
      <c r="J45" s="5">
        <f>EDSTATE!J45/ADM!J45</f>
        <v>1329.833618623759</v>
      </c>
      <c r="K45" s="5">
        <f>EDSTATE!K45/ADM!K45</f>
        <v>1468.3439868204284</v>
      </c>
      <c r="L45" s="5">
        <f>EDSTATE!L45/ADM!L45</f>
        <v>1532.1747027741083</v>
      </c>
      <c r="M45" s="5">
        <f>EDSTATE!M45/ADM!M45</f>
        <v>1656.1857176079734</v>
      </c>
      <c r="N45" s="5">
        <f>EDSTATE!N45/ADM!N45</f>
        <v>1881.5741230972865</v>
      </c>
      <c r="O45" s="5">
        <f>EDSTATE!O45/ADM!O45</f>
        <v>1744.78192295028</v>
      </c>
      <c r="P45" s="5">
        <f>EDSTATE!P45/ADM!P45</f>
        <v>1935.3789897655993</v>
      </c>
      <c r="Q45" s="5">
        <f>EDSTATE!Q45/ADM!Q45</f>
        <v>1926.2318889641165</v>
      </c>
      <c r="R45" s="5">
        <f>EDSTATE!R45/ADM!R45</f>
        <v>2187.7657750342937</v>
      </c>
      <c r="S45" s="5">
        <f>EDSTATE!S45/ADM!S45</f>
        <v>2252.1541911003796</v>
      </c>
      <c r="T45" s="5">
        <f>EDSTATE!T45/ADM!T45</f>
        <v>2493.40413080895</v>
      </c>
      <c r="U45" s="5">
        <f>EDSTATE!U45/ADM!U45</f>
        <v>2696.687091222031</v>
      </c>
      <c r="V45" s="5">
        <f>EDSTATE!V45/ADM!V45</f>
        <v>2741.528494436717</v>
      </c>
      <c r="W45" s="5">
        <f>EDSTATE!W45/ADM!W45</f>
        <v>3078.616882142857</v>
      </c>
      <c r="X45" s="5">
        <f>EDSTATE!X45/ADM!X45</f>
        <v>3101.707155234657</v>
      </c>
    </row>
    <row r="46" spans="1:24" ht="12">
      <c r="A46">
        <v>37</v>
      </c>
      <c r="B46" s="1" t="s">
        <v>140</v>
      </c>
      <c r="C46" s="5">
        <f>EDSTATE!C46/ADM!C46</f>
        <v>581.5816818425282</v>
      </c>
      <c r="D46" s="5">
        <f>EDSTATE!D46/ADM!D46</f>
        <v>790.6204967554263</v>
      </c>
      <c r="E46" s="5">
        <f>EDSTATE!E46/ADM!E46</f>
        <v>841.9541137429912</v>
      </c>
      <c r="F46" s="5">
        <f>EDSTATE!F46/ADM!F46</f>
        <v>962.0078612716763</v>
      </c>
      <c r="G46" s="5">
        <f>EDSTATE!G46/ADM!G46</f>
        <v>1084.1030444964872</v>
      </c>
      <c r="H46" s="5">
        <f>EDSTATE!H46/ADM!H46</f>
        <v>1173.1876912214639</v>
      </c>
      <c r="I46" s="5">
        <f>EDSTATE!I46/ADM!I46</f>
        <v>1369.8946333564654</v>
      </c>
      <c r="J46" s="5">
        <f>EDSTATE!J46/ADM!J46</f>
        <v>1522.301265822785</v>
      </c>
      <c r="K46" s="5">
        <f>EDSTATE!K46/ADM!K46</f>
        <v>1672.4249971568292</v>
      </c>
      <c r="L46" s="5">
        <f>EDSTATE!L46/ADM!L46</f>
        <v>1763.6653386454184</v>
      </c>
      <c r="M46" s="5">
        <f>EDSTATE!M46/ADM!M46</f>
        <v>1924.5784948662981</v>
      </c>
      <c r="N46" s="5">
        <f>EDSTATE!N46/ADM!N46</f>
        <v>2090.531361607143</v>
      </c>
      <c r="O46" s="5">
        <f>EDSTATE!O46/ADM!O46</f>
        <v>1993.4598483506752</v>
      </c>
      <c r="P46" s="5">
        <f>EDSTATE!P46/ADM!P46</f>
        <v>2178.5250601618905</v>
      </c>
      <c r="Q46" s="5">
        <f>EDSTATE!Q46/ADM!Q46</f>
        <v>2166.381095596133</v>
      </c>
      <c r="R46" s="5">
        <f>EDSTATE!R46/ADM!R46</f>
        <v>2351.1776612480335</v>
      </c>
      <c r="S46" s="5">
        <f>EDSTATE!S46/ADM!S46</f>
        <v>2454.6927536231883</v>
      </c>
      <c r="T46" s="5">
        <f>EDSTATE!T46/ADM!T46</f>
        <v>2736.7775023832223</v>
      </c>
      <c r="U46" s="5">
        <f>EDSTATE!U46/ADM!U46</f>
        <v>2801.781879194631</v>
      </c>
      <c r="V46" s="5">
        <f>EDSTATE!V46/ADM!V46</f>
        <v>3097.787115106614</v>
      </c>
      <c r="W46" s="5">
        <f>EDSTATE!W46/ADM!W46</f>
        <v>3307.984179629141</v>
      </c>
      <c r="X46" s="5">
        <f>EDSTATE!X46/ADM!X46</f>
        <v>3470.8413165467623</v>
      </c>
    </row>
    <row r="47" spans="1:24" ht="12">
      <c r="A47">
        <v>38</v>
      </c>
      <c r="B47" s="1" t="s">
        <v>141</v>
      </c>
      <c r="C47" s="5">
        <f>EDSTATE!C47/ADM!C47</f>
        <v>533.927398397459</v>
      </c>
      <c r="D47" s="5">
        <f>EDSTATE!D47/ADM!D47</f>
        <v>709.783545436287</v>
      </c>
      <c r="E47" s="5">
        <f>EDSTATE!E47/ADM!E47</f>
        <v>756.7828576672479</v>
      </c>
      <c r="F47" s="5">
        <f>EDSTATE!F47/ADM!F47</f>
        <v>849.0014367816092</v>
      </c>
      <c r="G47" s="5">
        <f>EDSTATE!G47/ADM!G47</f>
        <v>939.5727826071435</v>
      </c>
      <c r="H47" s="5">
        <f>EDSTATE!H47/ADM!H47</f>
        <v>1040.2248314587268</v>
      </c>
      <c r="I47" s="5">
        <f>EDSTATE!I47/ADM!I47</f>
        <v>1226.0442201957892</v>
      </c>
      <c r="J47" s="5">
        <f>EDSTATE!J47/ADM!J47</f>
        <v>1318.0160942479158</v>
      </c>
      <c r="K47" s="5">
        <f>EDSTATE!K47/ADM!K47</f>
        <v>1453.0342021575107</v>
      </c>
      <c r="L47" s="5">
        <f>EDSTATE!L47/ADM!L47</f>
        <v>1528.8229403869645</v>
      </c>
      <c r="M47" s="5">
        <f>EDSTATE!M47/ADM!M47</f>
        <v>1632.4456233863948</v>
      </c>
      <c r="N47" s="5">
        <f>EDSTATE!N47/ADM!N47</f>
        <v>1763.6206837263949</v>
      </c>
      <c r="O47" s="5">
        <f>EDSTATE!O47/ADM!O47</f>
        <v>1602.4066635202666</v>
      </c>
      <c r="P47" s="5">
        <f>EDSTATE!P47/ADM!P47</f>
        <v>1913.3441579255266</v>
      </c>
      <c r="Q47" s="5">
        <f>EDSTATE!Q47/ADM!Q47</f>
        <v>1922.0068322981367</v>
      </c>
      <c r="R47" s="5">
        <f>EDSTATE!R47/ADM!R47</f>
        <v>2080.6821746714427</v>
      </c>
      <c r="S47" s="5">
        <f>EDSTATE!S47/ADM!S47</f>
        <v>2130.804244939083</v>
      </c>
      <c r="T47" s="5">
        <f>EDSTATE!T47/ADM!T47</f>
        <v>2317.1401953021905</v>
      </c>
      <c r="U47" s="5">
        <f>EDSTATE!U47/ADM!U47</f>
        <v>2387.7395636600454</v>
      </c>
      <c r="V47" s="5">
        <f>EDSTATE!V47/ADM!V47</f>
        <v>2553.2204086453753</v>
      </c>
      <c r="W47" s="5">
        <f>EDSTATE!W47/ADM!W47</f>
        <v>2926.108403829553</v>
      </c>
      <c r="X47" s="5">
        <f>EDSTATE!X47/ADM!X47</f>
        <v>2725.346406493335</v>
      </c>
    </row>
    <row r="48" spans="1:24" ht="12">
      <c r="A48">
        <v>39</v>
      </c>
      <c r="B48" s="1" t="s">
        <v>142</v>
      </c>
      <c r="C48" s="5">
        <f>EDSTATE!C48/ADM!C48</f>
        <v>471.36198507946807</v>
      </c>
      <c r="D48" s="5">
        <f>EDSTATE!D48/ADM!D48</f>
        <v>639.9955094991365</v>
      </c>
      <c r="E48" s="5">
        <f>EDSTATE!E48/ADM!E48</f>
        <v>692.3175009134088</v>
      </c>
      <c r="F48" s="5">
        <f>EDSTATE!F48/ADM!F48</f>
        <v>795.0433772269558</v>
      </c>
      <c r="G48" s="5">
        <f>EDSTATE!G48/ADM!G48</f>
        <v>897.2632860040568</v>
      </c>
      <c r="H48" s="5">
        <f>EDSTATE!H48/ADM!H48</f>
        <v>981.7798462161069</v>
      </c>
      <c r="I48" s="5">
        <f>EDSTATE!I48/ADM!I48</f>
        <v>1158.182340862423</v>
      </c>
      <c r="J48" s="5">
        <f>EDSTATE!J48/ADM!J48</f>
        <v>1266.3985157699444</v>
      </c>
      <c r="K48" s="5">
        <f>EDSTATE!K48/ADM!K48</f>
        <v>1420.887640449438</v>
      </c>
      <c r="L48" s="5">
        <f>EDSTATE!L48/ADM!L48</f>
        <v>1439.4406842692451</v>
      </c>
      <c r="M48" s="5">
        <f>EDSTATE!M48/ADM!M48</f>
        <v>1475.9478415401704</v>
      </c>
      <c r="N48" s="5">
        <f>EDSTATE!N48/ADM!N48</f>
        <v>1710.4106155547365</v>
      </c>
      <c r="O48" s="5">
        <f>EDSTATE!O48/ADM!O48</f>
        <v>1542.639721825963</v>
      </c>
      <c r="P48" s="5">
        <f>EDSTATE!P48/ADM!P48</f>
        <v>1681.602434163701</v>
      </c>
      <c r="Q48" s="5">
        <f>EDSTATE!Q48/ADM!Q48</f>
        <v>1684.159841954023</v>
      </c>
      <c r="R48" s="5">
        <f>EDSTATE!R48/ADM!R48</f>
        <v>1853.543743464622</v>
      </c>
      <c r="S48" s="5">
        <f>EDSTATE!S48/ADM!S48</f>
        <v>1931.0884053043183</v>
      </c>
      <c r="T48" s="5">
        <f>EDSTATE!T48/ADM!T48</f>
        <v>2060.9649004387447</v>
      </c>
      <c r="U48" s="5">
        <f>EDSTATE!U48/ADM!U48</f>
        <v>2115.515242881072</v>
      </c>
      <c r="V48" s="5">
        <f>EDSTATE!V48/ADM!V48</f>
        <v>2616.326608167398</v>
      </c>
      <c r="W48" s="5">
        <f>EDSTATE!W48/ADM!W48</f>
        <v>2781.7467406143346</v>
      </c>
      <c r="X48" s="5">
        <f>EDSTATE!X48/ADM!X48</f>
        <v>2836.2169588491133</v>
      </c>
    </row>
    <row r="49" spans="1:24" ht="12">
      <c r="A49">
        <v>40</v>
      </c>
      <c r="B49" s="1" t="s">
        <v>143</v>
      </c>
      <c r="C49" s="5">
        <f>EDSTATE!C49/ADM!C49</f>
        <v>611.9974963488421</v>
      </c>
      <c r="D49" s="5">
        <f>EDSTATE!D49/ADM!D49</f>
        <v>834.7950010501995</v>
      </c>
      <c r="E49" s="5">
        <f>EDSTATE!E49/ADM!E49</f>
        <v>884.6170610211706</v>
      </c>
      <c r="F49" s="5">
        <f>EDSTATE!F49/ADM!F49</f>
        <v>993.4611788617887</v>
      </c>
      <c r="G49" s="5">
        <f>EDSTATE!G49/ADM!G49</f>
        <v>1087.2712069312915</v>
      </c>
      <c r="H49" s="5">
        <f>EDSTATE!H49/ADM!H49</f>
        <v>1065.7428458654035</v>
      </c>
      <c r="I49" s="5">
        <f>EDSTATE!I49/ADM!I49</f>
        <v>1240.542586140147</v>
      </c>
      <c r="J49" s="5">
        <f>EDSTATE!J49/ADM!J49</f>
        <v>1302.769117103805</v>
      </c>
      <c r="K49" s="5">
        <f>EDSTATE!K49/ADM!K49</f>
        <v>1292.5790489559572</v>
      </c>
      <c r="L49" s="5">
        <f>EDSTATE!L49/ADM!L49</f>
        <v>1283.9975774355426</v>
      </c>
      <c r="M49" s="5">
        <f>EDSTATE!M49/ADM!M49</f>
        <v>1258.7973989983304</v>
      </c>
      <c r="N49" s="5">
        <f>EDSTATE!N49/ADM!N49</f>
        <v>1298.058336041599</v>
      </c>
      <c r="O49" s="5">
        <f>EDSTATE!O49/ADM!O49</f>
        <v>1174.5873650894127</v>
      </c>
      <c r="P49" s="5">
        <f>EDSTATE!P49/ADM!P49</f>
        <v>1306.4459309051117</v>
      </c>
      <c r="Q49" s="5">
        <f>EDSTATE!Q49/ADM!Q49</f>
        <v>1290.0320455226115</v>
      </c>
      <c r="R49" s="5">
        <f>EDSTATE!R49/ADM!R49</f>
        <v>1333.3778564057202</v>
      </c>
      <c r="S49" s="5">
        <f>EDSTATE!S49/ADM!S49</f>
        <v>1326.1483756483756</v>
      </c>
      <c r="T49" s="5">
        <f>EDSTATE!T49/ADM!T49</f>
        <v>1396.2314381270903</v>
      </c>
      <c r="U49" s="5">
        <f>EDSTATE!U49/ADM!U49</f>
        <v>1420.7974110032362</v>
      </c>
      <c r="V49" s="5">
        <f>EDSTATE!V49/ADM!V49</f>
        <v>1543.7029874529487</v>
      </c>
      <c r="W49" s="5">
        <f>EDSTATE!W49/ADM!W49</f>
        <v>1756.857615109246</v>
      </c>
      <c r="X49" s="5">
        <f>EDSTATE!X49/ADM!X49</f>
        <v>1671.2042023489112</v>
      </c>
    </row>
    <row r="50" spans="1:24" ht="12">
      <c r="A50">
        <v>41</v>
      </c>
      <c r="B50" s="1" t="s">
        <v>144</v>
      </c>
      <c r="C50" s="5">
        <f>EDSTATE!C50/ADM!C50</f>
        <v>407.8792787286064</v>
      </c>
      <c r="D50" s="5">
        <f>EDSTATE!D50/ADM!D50</f>
        <v>590.9040498442367</v>
      </c>
      <c r="E50" s="5">
        <f>EDSTATE!E50/ADM!E50</f>
        <v>634.7132569558102</v>
      </c>
      <c r="F50" s="5">
        <f>EDSTATE!F50/ADM!F50</f>
        <v>694.9788342559427</v>
      </c>
      <c r="G50" s="5">
        <f>EDSTATE!G50/ADM!G50</f>
        <v>796.2457901554404</v>
      </c>
      <c r="H50" s="5">
        <f>EDSTATE!H50/ADM!H50</f>
        <v>918.6776532630191</v>
      </c>
      <c r="I50" s="5">
        <f>EDSTATE!I50/ADM!I50</f>
        <v>1075.4470435347628</v>
      </c>
      <c r="J50" s="5">
        <f>EDSTATE!J50/ADM!J50</f>
        <v>1279.9582798459564</v>
      </c>
      <c r="K50" s="5">
        <f>EDSTATE!K50/ADM!K50</f>
        <v>1414.1486058301648</v>
      </c>
      <c r="L50" s="5">
        <f>EDSTATE!L50/ADM!L50</f>
        <v>1442.8658457550227</v>
      </c>
      <c r="M50" s="5">
        <f>EDSTATE!M50/ADM!M50</f>
        <v>1533.2476619063434</v>
      </c>
      <c r="N50" s="5">
        <f>EDSTATE!N50/ADM!N50</f>
        <v>1598.350115932428</v>
      </c>
      <c r="O50" s="5">
        <f>EDSTATE!O50/ADM!O50</f>
        <v>1409.1179388816645</v>
      </c>
      <c r="P50" s="5">
        <f>EDSTATE!P50/ADM!P50</f>
        <v>1441.3632807976842</v>
      </c>
      <c r="Q50" s="5">
        <f>EDSTATE!Q50/ADM!Q50</f>
        <v>1382.07392</v>
      </c>
      <c r="R50" s="5">
        <f>EDSTATE!R50/ADM!R50</f>
        <v>1602.1534854642075</v>
      </c>
      <c r="S50" s="5">
        <f>EDSTATE!S50/ADM!S50</f>
        <v>1617.6528034504006</v>
      </c>
      <c r="T50" s="5">
        <f>EDSTATE!T50/ADM!T50</f>
        <v>1607.120731707317</v>
      </c>
      <c r="U50" s="5">
        <f>EDSTATE!U50/ADM!U50</f>
        <v>1612.1661667666467</v>
      </c>
      <c r="V50" s="5">
        <f>EDSTATE!V50/ADM!V50</f>
        <v>2103.41544933655</v>
      </c>
      <c r="W50" s="5">
        <f>EDSTATE!W50/ADM!W50</f>
        <v>2268.0167813705134</v>
      </c>
      <c r="X50" s="5">
        <f>EDSTATE!X50/ADM!X50</f>
        <v>2285.0068149882904</v>
      </c>
    </row>
    <row r="52" spans="2:24" ht="12">
      <c r="B52" s="1" t="s">
        <v>145</v>
      </c>
      <c r="C52" s="5">
        <f>EDSTATE!C52/ADM!C52</f>
        <v>535.7163562146382</v>
      </c>
      <c r="D52" s="5">
        <f>EDSTATE!D52/ADM!D52</f>
        <v>728.6984679686323</v>
      </c>
      <c r="E52" s="5">
        <f>EDSTATE!E52/ADM!E52</f>
        <v>771.0521027280516</v>
      </c>
      <c r="F52" s="5">
        <f>EDSTATE!F52/ADM!F52</f>
        <v>892.2043044005438</v>
      </c>
      <c r="G52" s="5">
        <f>EDSTATE!G52/ADM!G52</f>
        <v>1003.840752818183</v>
      </c>
      <c r="H52" s="5">
        <f>EDSTATE!H52/ADM!H52</f>
        <v>1099.5658045898203</v>
      </c>
      <c r="I52" s="5">
        <f>EDSTATE!I52/ADM!I52</f>
        <v>1290.0861174486056</v>
      </c>
      <c r="J52" s="5">
        <f>EDSTATE!J52/ADM!J52</f>
        <v>1383.2916716740776</v>
      </c>
      <c r="K52" s="5">
        <f>EDSTATE!K52/ADM!K52</f>
        <v>1508.7958642376796</v>
      </c>
      <c r="L52" s="5">
        <f>EDSTATE!L52/ADM!L52</f>
        <v>1605.4789750270158</v>
      </c>
      <c r="M52" s="5">
        <f>EDSTATE!M52/ADM!M52</f>
        <v>1730.8623691631333</v>
      </c>
      <c r="N52" s="5">
        <f>EDSTATE!N52/ADM!N52</f>
        <v>1858.3286675123588</v>
      </c>
      <c r="O52" s="5">
        <f>EDSTATE!O52/ADM!O52</f>
        <v>1777.2328335906388</v>
      </c>
      <c r="P52" s="5">
        <f>EDSTATE!P52/ADM!P52</f>
        <v>1973.8808559083488</v>
      </c>
      <c r="Q52" s="5">
        <f>EDSTATE!Q52/ADM!Q52</f>
        <v>1948.2553023869123</v>
      </c>
      <c r="R52" s="5">
        <f>EDSTATE!R52/ADM!R52</f>
        <v>2138.4215620837012</v>
      </c>
      <c r="S52" s="5">
        <f>EDSTATE!S52/ADM!S52</f>
        <v>2188.2093497052615</v>
      </c>
      <c r="T52" s="5">
        <f>EDSTATE!T52/ADM!T52</f>
        <v>2391.416361156574</v>
      </c>
      <c r="U52" s="5">
        <f>EDSTATE!U52/ADM!U52</f>
        <v>2453.7293368290593</v>
      </c>
      <c r="V52" s="5">
        <f>EDSTATE!V52/ADM!V52</f>
        <v>2733.5769093996582</v>
      </c>
      <c r="W52" s="5">
        <f>EDSTATE!W52/ADM!W52</f>
        <v>2997.7131043049912</v>
      </c>
      <c r="X52" s="5">
        <f>EDSTATE!X52/ADM!X52</f>
        <v>3041.293753675843</v>
      </c>
    </row>
    <row r="55" ht="12">
      <c r="B55" s="1" t="s">
        <v>146</v>
      </c>
    </row>
    <row r="57" spans="1:24" ht="12">
      <c r="A57">
        <v>42</v>
      </c>
      <c r="B57" s="1" t="s">
        <v>147</v>
      </c>
      <c r="C57" s="5">
        <f>EDSTATE!C57/ADM!C57</f>
        <v>554.9810001792436</v>
      </c>
      <c r="D57" s="5">
        <f>EDSTATE!D57/ADM!D57</f>
        <v>710.5302752293578</v>
      </c>
      <c r="E57" s="5">
        <f>EDSTATE!E57/ADM!E57</f>
        <v>775.7544289483603</v>
      </c>
      <c r="F57" s="5">
        <f>EDSTATE!F57/ADM!F57</f>
        <v>907.073355326994</v>
      </c>
      <c r="G57" s="5">
        <f>EDSTATE!G57/ADM!G57</f>
        <v>1007.2706068392963</v>
      </c>
      <c r="H57" s="5">
        <f>EDSTATE!H57/ADM!H57</f>
        <v>1119.4579365079364</v>
      </c>
      <c r="I57" s="5">
        <f>EDSTATE!I57/ADM!I57</f>
        <v>1306.8472848461086</v>
      </c>
      <c r="J57" s="5">
        <f>EDSTATE!J57/ADM!J57</f>
        <v>1430.606254856255</v>
      </c>
      <c r="K57" s="5">
        <f>EDSTATE!K57/ADM!K57</f>
        <v>1586.9267491302667</v>
      </c>
      <c r="L57" s="5">
        <f>EDSTATE!L57/ADM!L57</f>
        <v>1937.6016833039735</v>
      </c>
      <c r="M57" s="5">
        <f>EDSTATE!M57/ADM!M57</f>
        <v>2154.5756704075607</v>
      </c>
      <c r="N57" s="5">
        <f>EDSTATE!N57/ADM!N57</f>
        <v>2278.431380259536</v>
      </c>
      <c r="O57" s="5">
        <f>EDSTATE!O57/ADM!O57</f>
        <v>2269.053050913331</v>
      </c>
      <c r="P57" s="5">
        <f>EDSTATE!P57/ADM!P57</f>
        <v>2368.051991309276</v>
      </c>
      <c r="Q57" s="5">
        <f>EDSTATE!Q57/ADM!Q57</f>
        <v>2421.72312886888</v>
      </c>
      <c r="R57" s="5">
        <f>EDSTATE!R57/ADM!R57</f>
        <v>2653.8537542024656</v>
      </c>
      <c r="S57" s="5">
        <f>EDSTATE!S57/ADM!S57</f>
        <v>2730.907590759076</v>
      </c>
      <c r="T57" s="5">
        <f>EDSTATE!T57/ADM!T57</f>
        <v>2988.9287844891874</v>
      </c>
      <c r="U57" s="5">
        <f>EDSTATE!U57/ADM!U57</f>
        <v>3015.926619243729</v>
      </c>
      <c r="V57" s="5">
        <f>EDSTATE!V57/ADM!V57</f>
        <v>3454.379303821415</v>
      </c>
      <c r="W57" s="5">
        <f>EDSTATE!W57/ADM!W57</f>
        <v>3518.2795173597856</v>
      </c>
      <c r="X57" s="5" t="e">
        <f>EDSTATE!X57/ADM!X57</f>
        <v>#DIV/0!</v>
      </c>
    </row>
    <row r="58" spans="1:24" ht="12">
      <c r="A58">
        <v>43</v>
      </c>
      <c r="B58" s="1" t="s">
        <v>148</v>
      </c>
      <c r="C58" s="5">
        <f>EDSTATE!C58/ADM!C58</f>
        <v>496.48256122124457</v>
      </c>
      <c r="D58" s="5">
        <f>EDSTATE!D58/ADM!D58</f>
        <v>699.9825223864494</v>
      </c>
      <c r="E58" s="5">
        <f>EDSTATE!E58/ADM!E58</f>
        <v>737.9309589041096</v>
      </c>
      <c r="F58" s="5">
        <f>EDSTATE!F58/ADM!F58</f>
        <v>833.4230298988551</v>
      </c>
      <c r="G58" s="5">
        <f>EDSTATE!G58/ADM!G58</f>
        <v>921.1425503052227</v>
      </c>
      <c r="H58" s="5">
        <f>EDSTATE!H58/ADM!H58</f>
        <v>949.581899008321</v>
      </c>
      <c r="I58" s="5">
        <f>EDSTATE!I58/ADM!I58</f>
        <v>1136.0271899886234</v>
      </c>
      <c r="J58" s="5">
        <f>EDSTATE!J58/ADM!J58</f>
        <v>1222.0628430603786</v>
      </c>
      <c r="K58" s="5">
        <f>EDSTATE!K58/ADM!K58</f>
        <v>1349.4747430570742</v>
      </c>
      <c r="L58" s="5">
        <f>EDSTATE!L58/ADM!L58</f>
        <v>1379.327171706379</v>
      </c>
      <c r="M58" s="5">
        <f>EDSTATE!M58/ADM!M58</f>
        <v>1403.7007390898725</v>
      </c>
      <c r="N58" s="5">
        <f>EDSTATE!N58/ADM!N58</f>
        <v>1568.4622905027934</v>
      </c>
      <c r="O58" s="5">
        <f>EDSTATE!O58/ADM!O58</f>
        <v>1353.4055111899831</v>
      </c>
      <c r="P58" s="5">
        <f>EDSTATE!P58/ADM!P58</f>
        <v>1524.9458377646718</v>
      </c>
      <c r="Q58" s="5">
        <f>EDSTATE!Q58/ADM!Q58</f>
        <v>1499.5143533870203</v>
      </c>
      <c r="R58" s="5">
        <f>EDSTATE!R58/ADM!R58</f>
        <v>1580.4755600814665</v>
      </c>
      <c r="S58" s="5">
        <f>EDSTATE!S58/ADM!S58</f>
        <v>1692.3117551462622</v>
      </c>
      <c r="T58" s="5">
        <f>EDSTATE!T58/ADM!T58</f>
        <v>1617.2989389920424</v>
      </c>
      <c r="U58" s="5">
        <f>EDSTATE!U58/ADM!U58</f>
        <v>1557.2311809392265</v>
      </c>
      <c r="V58" s="5">
        <f>EDSTATE!V58/ADM!V58</f>
        <v>1771.8306077856844</v>
      </c>
      <c r="W58" s="5">
        <f>EDSTATE!W58/ADM!W58</f>
        <v>1822.2819493691761</v>
      </c>
      <c r="X58" s="5">
        <f>EDSTATE!X58/ADM!X58</f>
        <v>1851.3525894771565</v>
      </c>
    </row>
    <row r="59" spans="1:24" ht="12">
      <c r="A59">
        <v>44</v>
      </c>
      <c r="B59" s="1" t="s">
        <v>149</v>
      </c>
      <c r="C59" s="5">
        <f>EDSTATE!C59/ADM!C59</f>
        <v>690.6605728214504</v>
      </c>
      <c r="D59" s="5">
        <f>EDSTATE!D59/ADM!D59</f>
        <v>901.2164529246169</v>
      </c>
      <c r="E59" s="5">
        <f>EDSTATE!E59/ADM!E59</f>
        <v>968.0068582625735</v>
      </c>
      <c r="F59" s="5">
        <f>EDSTATE!F59/ADM!F59</f>
        <v>1084.9649826249665</v>
      </c>
      <c r="G59" s="5">
        <f>EDSTATE!G59/ADM!G59</f>
        <v>1220.9399449035814</v>
      </c>
      <c r="H59" s="5">
        <f>EDSTATE!H59/ADM!H59</f>
        <v>1325.1214689265537</v>
      </c>
      <c r="I59" s="5">
        <f>EDSTATE!I59/ADM!I59</f>
        <v>1564.0732894360149</v>
      </c>
      <c r="J59" s="5">
        <f>EDSTATE!J59/ADM!J59</f>
        <v>1733.5922531046717</v>
      </c>
      <c r="K59" s="5">
        <f>EDSTATE!K59/ADM!K59</f>
        <v>1889.0255241567913</v>
      </c>
      <c r="L59" s="5">
        <f>EDSTATE!L59/ADM!L59</f>
        <v>2044.438753471151</v>
      </c>
      <c r="M59" s="5">
        <f>EDSTATE!M59/ADM!M59</f>
        <v>2254.6780522341096</v>
      </c>
      <c r="N59" s="5">
        <f>EDSTATE!N59/ADM!N59</f>
        <v>2388.433302093096</v>
      </c>
      <c r="O59" s="5">
        <f>EDSTATE!O59/ADM!O59</f>
        <v>2317.9282068523858</v>
      </c>
      <c r="P59" s="5">
        <f>EDSTATE!P59/ADM!P59</f>
        <v>2453.7284336198663</v>
      </c>
      <c r="Q59" s="5">
        <f>EDSTATE!Q59/ADM!Q59</f>
        <v>2507.610731707317</v>
      </c>
      <c r="R59" s="5">
        <f>EDSTATE!R59/ADM!R59</f>
        <v>2672.769830949285</v>
      </c>
      <c r="S59" s="5">
        <f>EDSTATE!S59/ADM!S59</f>
        <v>2819.2564445932376</v>
      </c>
      <c r="T59" s="5">
        <f>EDSTATE!T59/ADM!T59</f>
        <v>2991.5719074756958</v>
      </c>
      <c r="U59" s="5">
        <f>EDSTATE!U59/ADM!U59</f>
        <v>2956.5391333557272</v>
      </c>
      <c r="V59" s="5">
        <f>EDSTATE!V59/ADM!V59</f>
        <v>3265.0799318104328</v>
      </c>
      <c r="W59" s="5">
        <f>EDSTATE!W59/ADM!W59</f>
        <v>3797.1675963876346</v>
      </c>
      <c r="X59" s="5">
        <f>EDSTATE!X59/ADM!X59</f>
        <v>3581.9741200828157</v>
      </c>
    </row>
    <row r="60" spans="1:24" ht="12">
      <c r="A60">
        <v>45</v>
      </c>
      <c r="B60" s="1" t="s">
        <v>150</v>
      </c>
      <c r="C60" s="5">
        <f>EDSTATE!C60/ADM!C60</f>
        <v>642.6115906288533</v>
      </c>
      <c r="D60" s="5">
        <f>EDSTATE!D60/ADM!D60</f>
        <v>759.4600760456274</v>
      </c>
      <c r="E60" s="5">
        <f>EDSTATE!E60/ADM!E60</f>
        <v>854.9868247694335</v>
      </c>
      <c r="F60" s="5">
        <f>EDSTATE!F60/ADM!F60</f>
        <v>971.6032064128257</v>
      </c>
      <c r="G60" s="5">
        <f>EDSTATE!G60/ADM!G60</f>
        <v>1084.1048005409061</v>
      </c>
      <c r="H60" s="5">
        <f>EDSTATE!H60/ADM!H60</f>
        <v>1141.4353099730458</v>
      </c>
      <c r="I60" s="5">
        <f>EDSTATE!I60/ADM!I60</f>
        <v>1303.4108527131782</v>
      </c>
      <c r="J60" s="5">
        <f>EDSTATE!J60/ADM!J60</f>
        <v>1489.3183885640026</v>
      </c>
      <c r="K60" s="5">
        <f>EDSTATE!K60/ADM!K60</f>
        <v>1605.557095709571</v>
      </c>
      <c r="L60" s="5">
        <f>EDSTATE!L60/ADM!L60</f>
        <v>1864.3666666666666</v>
      </c>
      <c r="M60" s="5">
        <f>EDSTATE!M60/ADM!M60</f>
        <v>2048.123251454428</v>
      </c>
      <c r="N60" s="5">
        <f>EDSTATE!N60/ADM!N60</f>
        <v>2298.5090681676047</v>
      </c>
      <c r="O60" s="5">
        <f>EDSTATE!O60/ADM!O60</f>
        <v>2205.5225698663426</v>
      </c>
      <c r="P60" s="5">
        <f>EDSTATE!P60/ADM!P60</f>
        <v>2356.8725358851675</v>
      </c>
      <c r="Q60" s="5">
        <f>EDSTATE!Q60/ADM!Q60</f>
        <v>2384.820619785459</v>
      </c>
      <c r="R60" s="5">
        <f>EDSTATE!R60/ADM!R60</f>
        <v>2583.233890214797</v>
      </c>
      <c r="S60" s="5">
        <f>EDSTATE!S60/ADM!S60</f>
        <v>2628.7674150834773</v>
      </c>
      <c r="T60" s="5">
        <f>EDSTATE!T60/ADM!T60</f>
        <v>2719.7867403314917</v>
      </c>
      <c r="U60" s="5">
        <f>EDSTATE!U60/ADM!U60</f>
        <v>2756.495854063018</v>
      </c>
      <c r="V60" s="5">
        <f>EDSTATE!V60/ADM!V60</f>
        <v>3079.405745638717</v>
      </c>
      <c r="W60" s="5">
        <f>EDSTATE!W60/ADM!W60</f>
        <v>3395.15183901621</v>
      </c>
      <c r="X60" s="5">
        <f>EDSTATE!X60/ADM!X60</f>
        <v>3399.5690718732308</v>
      </c>
    </row>
    <row r="61" spans="1:24" ht="12">
      <c r="A61">
        <v>46</v>
      </c>
      <c r="B61" s="1" t="s">
        <v>151</v>
      </c>
      <c r="C61" s="5">
        <f>EDSTATE!C61/ADM!C61</f>
        <v>632.5703338806787</v>
      </c>
      <c r="D61" s="5">
        <f>EDSTATE!D61/ADM!D61</f>
        <v>871.1538894095595</v>
      </c>
      <c r="E61" s="5">
        <f>EDSTATE!E61/ADM!E61</f>
        <v>943.3477754031475</v>
      </c>
      <c r="F61" s="5">
        <f>EDSTATE!F61/ADM!F61</f>
        <v>1046.8641260973664</v>
      </c>
      <c r="G61" s="5">
        <f>EDSTATE!G61/ADM!G61</f>
        <v>1142.4773512086126</v>
      </c>
      <c r="H61" s="5">
        <f>EDSTATE!H61/ADM!H61</f>
        <v>1269.5583264633142</v>
      </c>
      <c r="I61" s="5">
        <f>EDSTATE!I61/ADM!I61</f>
        <v>1500.1941500635862</v>
      </c>
      <c r="J61" s="5">
        <f>EDSTATE!J61/ADM!J61</f>
        <v>1654.6015037593984</v>
      </c>
      <c r="K61" s="5">
        <f>EDSTATE!K61/ADM!K61</f>
        <v>1852.0019850022056</v>
      </c>
      <c r="L61" s="5">
        <f>EDSTATE!L61/ADM!L61</f>
        <v>1923.0738284703802</v>
      </c>
      <c r="M61" s="5">
        <f>EDSTATE!M61/ADM!M61</f>
        <v>2148.514587525151</v>
      </c>
      <c r="N61" s="5">
        <f>EDSTATE!N61/ADM!N61</f>
        <v>2328.729705817297</v>
      </c>
      <c r="O61" s="5">
        <f>EDSTATE!O61/ADM!O61</f>
        <v>2315.743493897123</v>
      </c>
      <c r="P61" s="5">
        <f>EDSTATE!P61/ADM!P61</f>
        <v>2356.9698405765453</v>
      </c>
      <c r="Q61" s="5">
        <f>EDSTATE!Q61/ADM!Q61</f>
        <v>2359.1409836065573</v>
      </c>
      <c r="R61" s="5">
        <f>EDSTATE!R61/ADM!R61</f>
        <v>2539.545770819743</v>
      </c>
      <c r="S61" s="5">
        <f>EDSTATE!S61/ADM!S61</f>
        <v>2571.8002139037435</v>
      </c>
      <c r="T61" s="5">
        <f>EDSTATE!T61/ADM!T61</f>
        <v>2676.860499893185</v>
      </c>
      <c r="U61" s="5">
        <f>EDSTATE!U61/ADM!U61</f>
        <v>2747.089236036807</v>
      </c>
      <c r="V61" s="5">
        <f>EDSTATE!V61/ADM!V61</f>
        <v>3059.355720420872</v>
      </c>
      <c r="W61" s="5">
        <f>EDSTATE!W61/ADM!W61</f>
        <v>3258.0089553532725</v>
      </c>
      <c r="X61" s="5">
        <f>EDSTATE!X61/ADM!X61</f>
        <v>3345.3729467969597</v>
      </c>
    </row>
    <row r="62" spans="1:24" ht="12">
      <c r="A62">
        <v>47</v>
      </c>
      <c r="B62" s="1" t="s">
        <v>152</v>
      </c>
      <c r="C62" s="5">
        <f>EDSTATE!C62/ADM!C62</f>
        <v>643.0625231224566</v>
      </c>
      <c r="D62" s="5">
        <f>EDSTATE!D62/ADM!D62</f>
        <v>872.6006761833208</v>
      </c>
      <c r="E62" s="5">
        <f>EDSTATE!E62/ADM!E62</f>
        <v>963.0838533541341</v>
      </c>
      <c r="F62" s="5">
        <f>EDSTATE!F62/ADM!F62</f>
        <v>1057.0067326732674</v>
      </c>
      <c r="G62" s="5">
        <f>EDSTATE!G62/ADM!G62</f>
        <v>1169.2997955010226</v>
      </c>
      <c r="H62" s="5">
        <f>EDSTATE!H62/ADM!H62</f>
        <v>1259.194947368421</v>
      </c>
      <c r="I62" s="5">
        <f>EDSTATE!I62/ADM!I62</f>
        <v>1457.3812580231065</v>
      </c>
      <c r="J62" s="5">
        <f>EDSTATE!J62/ADM!J62</f>
        <v>1657.0950554134697</v>
      </c>
      <c r="K62" s="5">
        <f>EDSTATE!K62/ADM!K62</f>
        <v>1813.939446366782</v>
      </c>
      <c r="L62" s="5">
        <f>EDSTATE!L62/ADM!L62</f>
        <v>1951.682990817665</v>
      </c>
      <c r="M62" s="5">
        <f>EDSTATE!M62/ADM!M62</f>
        <v>2109.855344749887</v>
      </c>
      <c r="N62" s="5">
        <f>EDSTATE!N62/ADM!N62</f>
        <v>2300.239662072032</v>
      </c>
      <c r="O62" s="5">
        <f>EDSTATE!O62/ADM!O62</f>
        <v>2294.934696639022</v>
      </c>
      <c r="P62" s="5">
        <f>EDSTATE!P62/ADM!P62</f>
        <v>2378.6733920704846</v>
      </c>
      <c r="Q62" s="5">
        <f>EDSTATE!Q62/ADM!Q62</f>
        <v>2372.1256590509665</v>
      </c>
      <c r="R62" s="5">
        <f>EDSTATE!R62/ADM!R62</f>
        <v>2645.4730668983493</v>
      </c>
      <c r="S62" s="5">
        <f>EDSTATE!S62/ADM!S62</f>
        <v>2696.6184096802076</v>
      </c>
      <c r="T62" s="5">
        <f>EDSTATE!T62/ADM!T62</f>
        <v>2881.2035132819196</v>
      </c>
      <c r="U62" s="5">
        <f>EDSTATE!U62/ADM!U62</f>
        <v>2958.625954198473</v>
      </c>
      <c r="V62" s="5">
        <f>EDSTATE!V62/ADM!V62</f>
        <v>3233.472376738306</v>
      </c>
      <c r="W62" s="5">
        <f>EDSTATE!W62/ADM!W62</f>
        <v>3621.736523388116</v>
      </c>
      <c r="X62" s="5">
        <f>EDSTATE!X62/ADM!X62</f>
        <v>3637.9334472447667</v>
      </c>
    </row>
    <row r="63" spans="1:24" ht="12">
      <c r="A63">
        <v>48</v>
      </c>
      <c r="B63" s="1" t="s">
        <v>153</v>
      </c>
      <c r="C63" s="5">
        <f>EDSTATE!C63/ADM!C63</f>
        <v>362.9940242883763</v>
      </c>
      <c r="D63" s="5">
        <f>EDSTATE!D63/ADM!D63</f>
        <v>587.2896080641952</v>
      </c>
      <c r="E63" s="5">
        <f>EDSTATE!E63/ADM!E63</f>
        <v>565.6617907198258</v>
      </c>
      <c r="F63" s="5">
        <f>EDSTATE!F63/ADM!F63</f>
        <v>637.8233512322731</v>
      </c>
      <c r="G63" s="5">
        <f>EDSTATE!G63/ADM!G63</f>
        <v>695.9990334829133</v>
      </c>
      <c r="H63" s="5">
        <f>EDSTATE!H63/ADM!H63</f>
        <v>756.7358659680089</v>
      </c>
      <c r="I63" s="5">
        <f>EDSTATE!I63/ADM!I63</f>
        <v>820.6830422378401</v>
      </c>
      <c r="J63" s="5">
        <f>EDSTATE!J63/ADM!J63</f>
        <v>809.5880368942732</v>
      </c>
      <c r="K63" s="5">
        <f>EDSTATE!K63/ADM!K63</f>
        <v>877.7837951891968</v>
      </c>
      <c r="L63" s="5">
        <f>EDSTATE!L63/ADM!L63</f>
        <v>914.3839605093718</v>
      </c>
      <c r="M63" s="5">
        <f>EDSTATE!M63/ADM!M63</f>
        <v>935.1068690862872</v>
      </c>
      <c r="N63" s="5">
        <f>EDSTATE!N63/ADM!N63</f>
        <v>869.2758808325398</v>
      </c>
      <c r="O63" s="5">
        <f>EDSTATE!O63/ADM!O63</f>
        <v>684.0825446251488</v>
      </c>
      <c r="P63" s="5">
        <f>EDSTATE!P63/ADM!P63</f>
        <v>738.7381926255563</v>
      </c>
      <c r="Q63" s="5">
        <f>EDSTATE!Q63/ADM!Q63</f>
        <v>728.602696904689</v>
      </c>
      <c r="R63" s="5">
        <f>EDSTATE!R63/ADM!R63</f>
        <v>759.5843796936017</v>
      </c>
      <c r="S63" s="5">
        <f>EDSTATE!S63/ADM!S63</f>
        <v>782.2121854928996</v>
      </c>
      <c r="T63" s="5">
        <f>EDSTATE!T63/ADM!T63</f>
        <v>880.0751004016064</v>
      </c>
      <c r="U63" s="5">
        <f>EDSTATE!U63/ADM!U63</f>
        <v>905.6459227467811</v>
      </c>
      <c r="V63" s="5">
        <f>EDSTATE!V63/ADM!V63</f>
        <v>1165.300419603894</v>
      </c>
      <c r="W63" s="5">
        <f>EDSTATE!W63/ADM!W63</f>
        <v>1181.5470580738113</v>
      </c>
      <c r="X63" s="5">
        <f>EDSTATE!X63/ADM!X63</f>
        <v>1185.0261986174871</v>
      </c>
    </row>
    <row r="64" spans="1:24" ht="12">
      <c r="A64">
        <v>49</v>
      </c>
      <c r="B64" s="1" t="s">
        <v>154</v>
      </c>
      <c r="C64" s="5">
        <f>EDSTATE!C64/ADM!C64</f>
        <v>667.5566290928609</v>
      </c>
      <c r="D64" s="5">
        <f>EDSTATE!D64/ADM!D64</f>
        <v>851.6623005257818</v>
      </c>
      <c r="E64" s="5">
        <f>EDSTATE!E64/ADM!E64</f>
        <v>900.1034182240728</v>
      </c>
      <c r="F64" s="5">
        <f>EDSTATE!F64/ADM!F64</f>
        <v>1041.6860071656051</v>
      </c>
      <c r="G64" s="5">
        <f>EDSTATE!G64/ADM!G64</f>
        <v>1118.6970582309086</v>
      </c>
      <c r="H64" s="5">
        <f>EDSTATE!H64/ADM!H64</f>
        <v>1266.4003264639869</v>
      </c>
      <c r="I64" s="5">
        <f>EDSTATE!I64/ADM!I64</f>
        <v>1489.8957055214723</v>
      </c>
      <c r="J64" s="5">
        <f>EDSTATE!J64/ADM!J64</f>
        <v>1676.9438037324387</v>
      </c>
      <c r="K64" s="5">
        <f>EDSTATE!K64/ADM!K64</f>
        <v>1769.28683319221</v>
      </c>
      <c r="L64" s="5">
        <f>EDSTATE!L64/ADM!L64</f>
        <v>1913.318810001055</v>
      </c>
      <c r="M64" s="5">
        <f>EDSTATE!M64/ADM!M64</f>
        <v>2119.5088477451386</v>
      </c>
      <c r="N64" s="5">
        <f>EDSTATE!N64/ADM!N64</f>
        <v>2225.7817941146523</v>
      </c>
      <c r="O64" s="5">
        <f>EDSTATE!O64/ADM!O64</f>
        <v>2046.3079456467037</v>
      </c>
      <c r="P64" s="5">
        <f>EDSTATE!P64/ADM!P64</f>
        <v>2230.412663162071</v>
      </c>
      <c r="Q64" s="5">
        <f>EDSTATE!Q64/ADM!Q64</f>
        <v>2235.4796613468275</v>
      </c>
      <c r="R64" s="5">
        <f>EDSTATE!R64/ADM!R64</f>
        <v>2260.3513616817963</v>
      </c>
      <c r="S64" s="5">
        <f>EDSTATE!S64/ADM!S64</f>
        <v>2300.1757706361846</v>
      </c>
      <c r="T64" s="5">
        <f>EDSTATE!T64/ADM!T64</f>
        <v>2436.2686525869226</v>
      </c>
      <c r="U64" s="5">
        <f>EDSTATE!U64/ADM!U64</f>
        <v>2549.137572467102</v>
      </c>
      <c r="V64" s="5">
        <f>EDSTATE!V64/ADM!V64</f>
        <v>2761.0433684306904</v>
      </c>
      <c r="W64" s="5">
        <f>EDSTATE!W64/ADM!W64</f>
        <v>2824.486074026333</v>
      </c>
      <c r="X64" s="5">
        <f>EDSTATE!X64/ADM!X64</f>
        <v>2865.356061285501</v>
      </c>
    </row>
    <row r="65" spans="1:24" ht="12">
      <c r="A65">
        <v>50</v>
      </c>
      <c r="B65" s="1" t="s">
        <v>155</v>
      </c>
      <c r="C65" s="5">
        <f>EDSTATE!C65/ADM!C65</f>
        <v>594.0470588235294</v>
      </c>
      <c r="D65" s="5">
        <f>EDSTATE!D65/ADM!D65</f>
        <v>746.8636788048552</v>
      </c>
      <c r="E65" s="5">
        <f>EDSTATE!E65/ADM!E65</f>
        <v>708.1145038167939</v>
      </c>
      <c r="F65" s="5">
        <f>EDSTATE!F65/ADM!F65</f>
        <v>634.0009523809524</v>
      </c>
      <c r="G65" s="5">
        <f>EDSTATE!G65/ADM!G65</f>
        <v>713.3746397694524</v>
      </c>
      <c r="H65" s="5">
        <f>EDSTATE!H65/ADM!H65</f>
        <v>778.2889344262295</v>
      </c>
      <c r="I65" s="5">
        <f>EDSTATE!I65/ADM!I65</f>
        <v>869.5386266094421</v>
      </c>
      <c r="J65" s="5">
        <f>EDSTATE!J65/ADM!J65</f>
        <v>846.4972617743703</v>
      </c>
      <c r="K65" s="5">
        <f>EDSTATE!K65/ADM!K65</f>
        <v>948.3374858437146</v>
      </c>
      <c r="L65" s="5">
        <f>EDSTATE!L65/ADM!L65</f>
        <v>989.9567757009346</v>
      </c>
      <c r="M65" s="5">
        <f>EDSTATE!M65/ADM!M65</f>
        <v>1122.735950310559</v>
      </c>
      <c r="N65" s="5">
        <f>EDSTATE!N65/ADM!N65</f>
        <v>998.84</v>
      </c>
      <c r="O65" s="5">
        <f>EDSTATE!O65/ADM!O65</f>
        <v>838.8520512820512</v>
      </c>
      <c r="P65" s="5">
        <f>EDSTATE!P65/ADM!P65</f>
        <v>808.1088701923077</v>
      </c>
      <c r="Q65" s="5">
        <f>EDSTATE!Q65/ADM!Q65</f>
        <v>799.4398148148148</v>
      </c>
      <c r="R65" s="5">
        <f>EDSTATE!R65/ADM!R65</f>
        <v>800.7217787913341</v>
      </c>
      <c r="S65" s="5">
        <f>EDSTATE!S65/ADM!S65</f>
        <v>804.8239355581128</v>
      </c>
      <c r="T65" s="5">
        <f>EDSTATE!T65/ADM!T65</f>
        <v>850.4360465116279</v>
      </c>
      <c r="U65" s="5">
        <f>EDSTATE!U65/ADM!U65</f>
        <v>858.5648769574944</v>
      </c>
      <c r="V65" s="5">
        <f>EDSTATE!V65/ADM!V65</f>
        <v>1282.7004209328782</v>
      </c>
      <c r="W65" s="5">
        <f>EDSTATE!W65/ADM!W65</f>
        <v>1345.2880380499405</v>
      </c>
      <c r="X65" s="5">
        <f>EDSTATE!X65/ADM!X65</f>
        <v>1090.1998902439025</v>
      </c>
    </row>
    <row r="66" spans="1:24" ht="12">
      <c r="A66">
        <v>51</v>
      </c>
      <c r="B66" s="1" t="s">
        <v>104</v>
      </c>
      <c r="C66" s="5">
        <f>EDSTATE!C66/ADM!C66</f>
        <v>617.4349854962795</v>
      </c>
      <c r="D66" s="5">
        <f>EDSTATE!D66/ADM!D66</f>
        <v>792.7135665743771</v>
      </c>
      <c r="E66" s="5">
        <f>EDSTATE!E66/ADM!E66</f>
        <v>857.4911696954185</v>
      </c>
      <c r="F66" s="5">
        <f>EDSTATE!F66/ADM!F66</f>
        <v>944.1751891468823</v>
      </c>
      <c r="G66" s="5">
        <f>EDSTATE!G66/ADM!G66</f>
        <v>1036.0050264550264</v>
      </c>
      <c r="H66" s="5">
        <f>EDSTATE!H66/ADM!H66</f>
        <v>1109.0171803278688</v>
      </c>
      <c r="I66" s="5">
        <f>EDSTATE!I66/ADM!I66</f>
        <v>1303.8199253443172</v>
      </c>
      <c r="J66" s="5">
        <f>EDSTATE!J66/ADM!J66</f>
        <v>1470.9955872809865</v>
      </c>
      <c r="K66" s="5">
        <f>EDSTATE!K66/ADM!K66</f>
        <v>1607.845889539323</v>
      </c>
      <c r="L66" s="5">
        <f>EDSTATE!L66/ADM!L66</f>
        <v>1676.6345569620253</v>
      </c>
      <c r="M66" s="5">
        <f>EDSTATE!M66/ADM!M66</f>
        <v>1802.4820652715496</v>
      </c>
      <c r="N66" s="5">
        <f>EDSTATE!N66/ADM!N66</f>
        <v>2025.5070780399274</v>
      </c>
      <c r="O66" s="5">
        <f>EDSTATE!O66/ADM!O66</f>
        <v>1907.820784856879</v>
      </c>
      <c r="P66" s="5">
        <f>EDSTATE!P66/ADM!P66</f>
        <v>2025.8372200989209</v>
      </c>
      <c r="Q66" s="5">
        <f>EDSTATE!Q66/ADM!Q66</f>
        <v>2043.0676422764227</v>
      </c>
      <c r="R66" s="5">
        <f>EDSTATE!R66/ADM!R66</f>
        <v>2104.7041242635246</v>
      </c>
      <c r="S66" s="5">
        <f>EDSTATE!S66/ADM!S66</f>
        <v>2090.1067387603885</v>
      </c>
      <c r="T66" s="5">
        <f>EDSTATE!T66/ADM!T66</f>
        <v>2211.859589041096</v>
      </c>
      <c r="U66" s="5">
        <f>EDSTATE!U66/ADM!U66</f>
        <v>2274.8431978372114</v>
      </c>
      <c r="V66" s="5">
        <f>EDSTATE!V66/ADM!V66</f>
        <v>2470.477887817704</v>
      </c>
      <c r="W66" s="5">
        <f>EDSTATE!W66/ADM!W66</f>
        <v>2670.818720483778</v>
      </c>
      <c r="X66" s="5">
        <f>EDSTATE!X66/ADM!X66</f>
        <v>2907.0857385559225</v>
      </c>
    </row>
    <row r="67" spans="1:24" ht="12">
      <c r="A67">
        <v>52</v>
      </c>
      <c r="B67" s="1" t="s">
        <v>156</v>
      </c>
      <c r="C67" s="5">
        <f>EDSTATE!C67/ADM!C67</f>
        <v>688.9914596273292</v>
      </c>
      <c r="D67" s="5">
        <f>EDSTATE!D67/ADM!D67</f>
        <v>836.198269079465</v>
      </c>
      <c r="E67" s="5">
        <f>EDSTATE!E67/ADM!E67</f>
        <v>924.1346001583531</v>
      </c>
      <c r="F67" s="5">
        <f>EDSTATE!F67/ADM!F67</f>
        <v>1061.8268921095007</v>
      </c>
      <c r="G67" s="5">
        <f>EDSTATE!G67/ADM!G67</f>
        <v>1203.2248126561199</v>
      </c>
      <c r="H67" s="5">
        <f>EDSTATE!H67/ADM!H67</f>
        <v>1321.1853741496598</v>
      </c>
      <c r="I67" s="5">
        <f>EDSTATE!I67/ADM!I67</f>
        <v>1538.6387208297322</v>
      </c>
      <c r="J67" s="5">
        <f>EDSTATE!J67/ADM!J67</f>
        <v>1789.4393530997304</v>
      </c>
      <c r="K67" s="5">
        <f>EDSTATE!K67/ADM!K67</f>
        <v>1956.425706472197</v>
      </c>
      <c r="L67" s="5">
        <f>EDSTATE!L67/ADM!L67</f>
        <v>2742.884328358209</v>
      </c>
      <c r="M67" s="5">
        <f>EDSTATE!M67/ADM!M67</f>
        <v>2964.959457436857</v>
      </c>
      <c r="N67" s="5">
        <f>EDSTATE!N67/ADM!N67</f>
        <v>3269.2413461538463</v>
      </c>
      <c r="O67" s="5">
        <f>EDSTATE!O67/ADM!O67</f>
        <v>3181.399018286814</v>
      </c>
      <c r="P67" s="5">
        <f>EDSTATE!P67/ADM!P67</f>
        <v>3477.6653564356434</v>
      </c>
      <c r="Q67" s="5">
        <f>EDSTATE!Q67/ADM!Q67</f>
        <v>3475.9001901140687</v>
      </c>
      <c r="R67" s="5">
        <f>EDSTATE!R67/ADM!R67</f>
        <v>3691.782187802517</v>
      </c>
      <c r="S67" s="5">
        <f>EDSTATE!S67/ADM!S67</f>
        <v>3785.375498007968</v>
      </c>
      <c r="T67" s="5">
        <f>EDSTATE!T67/ADM!T67</f>
        <v>3803.6048387096776</v>
      </c>
      <c r="U67" s="5">
        <f>EDSTATE!U67/ADM!U67</f>
        <v>3648.8126272912423</v>
      </c>
      <c r="V67" s="5">
        <f>EDSTATE!V67/ADM!V67</f>
        <v>3730.530456431535</v>
      </c>
      <c r="W67" s="5">
        <f>EDSTATE!W67/ADM!W67</f>
        <v>4107.04353200883</v>
      </c>
      <c r="X67" s="5">
        <f>EDSTATE!X67/ADM!X67</f>
        <v>4232.514451901566</v>
      </c>
    </row>
    <row r="68" spans="1:24" ht="12">
      <c r="A68">
        <v>53</v>
      </c>
      <c r="B68" s="1" t="s">
        <v>157</v>
      </c>
      <c r="C68" s="5">
        <f>EDSTATE!C68/ADM!C68</f>
        <v>622.5143862554337</v>
      </c>
      <c r="D68" s="5">
        <f>EDSTATE!D68/ADM!D68</f>
        <v>829.5297999148573</v>
      </c>
      <c r="E68" s="5">
        <f>EDSTATE!E68/ADM!E68</f>
        <v>897.5218937541676</v>
      </c>
      <c r="F68" s="5">
        <f>EDSTATE!F68/ADM!F68</f>
        <v>953.6680947012401</v>
      </c>
      <c r="G68" s="5">
        <f>EDSTATE!G68/ADM!G68</f>
        <v>1045.6763561455712</v>
      </c>
      <c r="H68" s="5">
        <f>EDSTATE!H68/ADM!H68</f>
        <v>1133.6490066225165</v>
      </c>
      <c r="I68" s="5">
        <f>EDSTATE!I68/ADM!I68</f>
        <v>1320.811942347289</v>
      </c>
      <c r="J68" s="5">
        <f>EDSTATE!J68/ADM!J68</f>
        <v>1538.638199118125</v>
      </c>
      <c r="K68" s="5">
        <f>EDSTATE!K68/ADM!K68</f>
        <v>1686.8704797920113</v>
      </c>
      <c r="L68" s="5">
        <f>EDSTATE!L68/ADM!L68</f>
        <v>1793.2738380450407</v>
      </c>
      <c r="M68" s="5">
        <f>EDSTATE!M68/ADM!M68</f>
        <v>1944.133024319769</v>
      </c>
      <c r="N68" s="5">
        <f>EDSTATE!N68/ADM!N68</f>
        <v>2123.1935946462713</v>
      </c>
      <c r="O68" s="5">
        <f>EDSTATE!O68/ADM!O68</f>
        <v>2072.738126040428</v>
      </c>
      <c r="P68" s="5">
        <f>EDSTATE!P68/ADM!P68</f>
        <v>2231.933929750118</v>
      </c>
      <c r="Q68" s="5">
        <f>EDSTATE!Q68/ADM!Q68</f>
        <v>2206.4949636917313</v>
      </c>
      <c r="R68" s="5">
        <f>EDSTATE!R68/ADM!R68</f>
        <v>2258.813594470046</v>
      </c>
      <c r="S68" s="5">
        <f>EDSTATE!S68/ADM!S68</f>
        <v>2278.379264214047</v>
      </c>
      <c r="T68" s="5">
        <f>EDSTATE!T68/ADM!T68</f>
        <v>2420.435096153846</v>
      </c>
      <c r="U68" s="5">
        <f>EDSTATE!U68/ADM!U68</f>
        <v>2520.767034393251</v>
      </c>
      <c r="V68" s="5">
        <f>EDSTATE!V68/ADM!V68</f>
        <v>2657.184760355671</v>
      </c>
      <c r="W68" s="5">
        <f>EDSTATE!W68/ADM!W68</f>
        <v>2987.4995012085255</v>
      </c>
      <c r="X68" s="5">
        <f>EDSTATE!X68/ADM!X68</f>
        <v>2713.0398482220294</v>
      </c>
    </row>
    <row r="69" spans="1:24" ht="12">
      <c r="A69">
        <v>54</v>
      </c>
      <c r="B69" s="1" t="s">
        <v>158</v>
      </c>
      <c r="C69" s="5">
        <f>EDSTATE!C69/ADM!C69</f>
        <v>611.4224818440164</v>
      </c>
      <c r="D69" s="5">
        <f>EDSTATE!D69/ADM!D69</f>
        <v>860.4671179883945</v>
      </c>
      <c r="E69" s="5">
        <f>EDSTATE!E69/ADM!E69</f>
        <v>929.498175787728</v>
      </c>
      <c r="F69" s="5">
        <f>EDSTATE!F69/ADM!F69</f>
        <v>1033.9623149394347</v>
      </c>
      <c r="G69" s="5">
        <f>EDSTATE!G69/ADM!G69</f>
        <v>1159.381086803105</v>
      </c>
      <c r="H69" s="5">
        <f>EDSTATE!H69/ADM!H69</f>
        <v>1274.0601934790398</v>
      </c>
      <c r="I69" s="5">
        <f>EDSTATE!I69/ADM!I69</f>
        <v>1485.282395644283</v>
      </c>
      <c r="J69" s="5">
        <f>EDSTATE!J69/ADM!J69</f>
        <v>1645.4005901881224</v>
      </c>
      <c r="K69" s="5">
        <f>EDSTATE!K69/ADM!K69</f>
        <v>1734.907995618839</v>
      </c>
      <c r="L69" s="5">
        <f>EDSTATE!L69/ADM!L69</f>
        <v>1991.501679731243</v>
      </c>
      <c r="M69" s="5">
        <f>EDSTATE!M69/ADM!M69</f>
        <v>2228.7868108728944</v>
      </c>
      <c r="N69" s="5">
        <f>EDSTATE!N69/ADM!N69</f>
        <v>2494.2153437143943</v>
      </c>
      <c r="O69" s="5">
        <f>EDSTATE!O69/ADM!O69</f>
        <v>2415.3412798182508</v>
      </c>
      <c r="P69" s="5">
        <f>EDSTATE!P69/ADM!P69</f>
        <v>2708.38913243762</v>
      </c>
      <c r="Q69" s="5">
        <f>EDSTATE!Q69/ADM!Q69</f>
        <v>2757.3424547283703</v>
      </c>
      <c r="R69" s="5">
        <f>EDSTATE!R69/ADM!R69</f>
        <v>3071.2250980392155</v>
      </c>
      <c r="S69" s="5">
        <f>EDSTATE!S69/ADM!S69</f>
        <v>3199.3480141565083</v>
      </c>
      <c r="T69" s="5">
        <f>EDSTATE!T69/ADM!T69</f>
        <v>3266.6010160218834</v>
      </c>
      <c r="U69" s="5">
        <f>EDSTATE!U69/ADM!U69</f>
        <v>3424.4420719652035</v>
      </c>
      <c r="V69" s="5">
        <f>EDSTATE!V69/ADM!V69</f>
        <v>3644.8463903011343</v>
      </c>
      <c r="W69" s="5">
        <f>EDSTATE!W69/ADM!W69</f>
        <v>4150.517518189167</v>
      </c>
      <c r="X69" s="5">
        <f>EDSTATE!X69/ADM!X69</f>
        <v>4446.949107961651</v>
      </c>
    </row>
    <row r="70" spans="1:24" ht="12">
      <c r="A70">
        <v>55</v>
      </c>
      <c r="B70" s="1" t="s">
        <v>159</v>
      </c>
      <c r="C70" s="5">
        <f>EDSTATE!C70/ADM!C70</f>
        <v>523.4452612531102</v>
      </c>
      <c r="D70" s="5">
        <f>EDSTATE!D70/ADM!D70</f>
        <v>852.4366892434853</v>
      </c>
      <c r="E70" s="5">
        <f>EDSTATE!E70/ADM!E70</f>
        <v>907.247013352073</v>
      </c>
      <c r="F70" s="5">
        <f>EDSTATE!F70/ADM!F70</f>
        <v>883.8568373529761</v>
      </c>
      <c r="G70" s="5">
        <f>EDSTATE!G70/ADM!G70</f>
        <v>1017.9077309717568</v>
      </c>
      <c r="H70" s="5">
        <f>EDSTATE!H70/ADM!H70</f>
        <v>1037.1987677141096</v>
      </c>
      <c r="I70" s="5">
        <f>EDSTATE!I70/ADM!I70</f>
        <v>1206.404846037355</v>
      </c>
      <c r="J70" s="5">
        <f>EDSTATE!J70/ADM!J70</f>
        <v>1625.1868580458256</v>
      </c>
      <c r="K70" s="5">
        <f>EDSTATE!K70/ADM!K70</f>
        <v>1643.6056760813208</v>
      </c>
      <c r="L70" s="5">
        <f>EDSTATE!L70/ADM!L70</f>
        <v>2014.4926585887383</v>
      </c>
      <c r="M70" s="5">
        <f>EDSTATE!M70/ADM!M70</f>
        <v>2238.0086091919497</v>
      </c>
      <c r="N70" s="5">
        <f>EDSTATE!N70/ADM!N70</f>
        <v>2494.264067903175</v>
      </c>
      <c r="O70" s="5">
        <f>EDSTATE!O70/ADM!O70</f>
        <v>2392.7047210021146</v>
      </c>
      <c r="P70" s="5">
        <f>EDSTATE!P70/ADM!P70</f>
        <v>2500.678340143003</v>
      </c>
      <c r="Q70" s="5">
        <f>EDSTATE!Q70/ADM!Q70</f>
        <v>2556.108193832599</v>
      </c>
      <c r="R70" s="5">
        <f>EDSTATE!R70/ADM!R70</f>
        <v>2759.17707172055</v>
      </c>
      <c r="S70" s="5">
        <f>EDSTATE!S70/ADM!S70</f>
        <v>2759.096313453001</v>
      </c>
      <c r="T70" s="5">
        <f>EDSTATE!T70/ADM!T70</f>
        <v>3173.2544633695875</v>
      </c>
      <c r="U70" s="5">
        <f>EDSTATE!U70/ADM!U70</f>
        <v>3301.6356005165735</v>
      </c>
      <c r="V70" s="5">
        <f>EDSTATE!V70/ADM!V70</f>
        <v>3512.3348469846987</v>
      </c>
      <c r="W70" s="5">
        <f>EDSTATE!W70/ADM!W70</f>
        <v>3836.5605904581953</v>
      </c>
      <c r="X70" s="5">
        <f>EDSTATE!X70/ADM!X70</f>
        <v>4293.800959782877</v>
      </c>
    </row>
    <row r="71" spans="1:24" ht="12">
      <c r="A71">
        <v>56</v>
      </c>
      <c r="B71" s="1" t="s">
        <v>160</v>
      </c>
      <c r="C71" s="5">
        <f>EDSTATE!C71/ADM!C71</f>
        <v>587.0925714285714</v>
      </c>
      <c r="D71" s="5">
        <f>EDSTATE!D71/ADM!D71</f>
        <v>807.6499801350815</v>
      </c>
      <c r="E71" s="5">
        <f>EDSTATE!E71/ADM!E71</f>
        <v>899.9348914858097</v>
      </c>
      <c r="F71" s="5">
        <f>EDSTATE!F71/ADM!F71</f>
        <v>1081.5559502664298</v>
      </c>
      <c r="G71" s="5">
        <f>EDSTATE!G71/ADM!G71</f>
        <v>1158.7658340767173</v>
      </c>
      <c r="H71" s="5">
        <f>EDSTATE!H71/ADM!H71</f>
        <v>1254.486079415792</v>
      </c>
      <c r="I71" s="5">
        <f>EDSTATE!I71/ADM!I71</f>
        <v>1439.1789522484933</v>
      </c>
      <c r="J71" s="5">
        <f>EDSTATE!J71/ADM!J71</f>
        <v>1557.252611585945</v>
      </c>
      <c r="K71" s="5">
        <f>EDSTATE!K71/ADM!K71</f>
        <v>1734.9821256038647</v>
      </c>
      <c r="L71" s="5">
        <f>EDSTATE!L71/ADM!L71</f>
        <v>1971.7647647647648</v>
      </c>
      <c r="M71" s="5">
        <f>EDSTATE!M71/ADM!M71</f>
        <v>2133.525385</v>
      </c>
      <c r="N71" s="5">
        <f>EDSTATE!N71/ADM!N71</f>
        <v>2472.3668143771542</v>
      </c>
      <c r="O71" s="5">
        <f>EDSTATE!O71/ADM!O71</f>
        <v>2376.4895988258318</v>
      </c>
      <c r="P71" s="5">
        <f>EDSTATE!P71/ADM!P71</f>
        <v>2571.414478914203</v>
      </c>
      <c r="Q71" s="5">
        <f>EDSTATE!Q71/ADM!Q71</f>
        <v>2560.4669879518074</v>
      </c>
      <c r="R71" s="5">
        <f>EDSTATE!R71/ADM!R71</f>
        <v>2865.7378731343283</v>
      </c>
      <c r="S71" s="5">
        <f>EDSTATE!S71/ADM!S71</f>
        <v>2987.0852994555353</v>
      </c>
      <c r="T71" s="5">
        <f>EDSTATE!T71/ADM!T71</f>
        <v>3114.6641083521445</v>
      </c>
      <c r="U71" s="5">
        <f>EDSTATE!U71/ADM!U71</f>
        <v>3183.036028119508</v>
      </c>
      <c r="V71" s="5">
        <f>EDSTATE!V71/ADM!V71</f>
        <v>3862.3126499552377</v>
      </c>
      <c r="W71" s="5">
        <f>EDSTATE!W71/ADM!W71</f>
        <v>3995.204316027088</v>
      </c>
      <c r="X71" s="5">
        <f>EDSTATE!X71/ADM!X71</f>
        <v>4299.091832884097</v>
      </c>
    </row>
    <row r="72" spans="1:24" ht="12">
      <c r="A72">
        <v>57</v>
      </c>
      <c r="B72" s="1" t="s">
        <v>161</v>
      </c>
      <c r="C72" s="5">
        <f>EDSTATE!C72/ADM!C72</f>
        <v>671.5628680648828</v>
      </c>
      <c r="D72" s="5">
        <f>EDSTATE!D72/ADM!D72</f>
        <v>891.9989525505395</v>
      </c>
      <c r="E72" s="5">
        <f>EDSTATE!E72/ADM!E72</f>
        <v>908.436330393633</v>
      </c>
      <c r="F72" s="5">
        <f>EDSTATE!F72/ADM!F72</f>
        <v>1036.990307486631</v>
      </c>
      <c r="G72" s="5">
        <f>EDSTATE!G72/ADM!G72</f>
        <v>1130.4572779466396</v>
      </c>
      <c r="H72" s="5">
        <f>EDSTATE!H72/ADM!H72</f>
        <v>1201.4640209830084</v>
      </c>
      <c r="I72" s="5">
        <f>EDSTATE!I72/ADM!I72</f>
        <v>1418.3032682757823</v>
      </c>
      <c r="J72" s="5">
        <f>EDSTATE!J72/ADM!J72</f>
        <v>1574.887897640568</v>
      </c>
      <c r="K72" s="5">
        <f>EDSTATE!K72/ADM!K72</f>
        <v>1753.4587758024102</v>
      </c>
      <c r="L72" s="5">
        <f>EDSTATE!L72/ADM!L72</f>
        <v>1874.8019813942249</v>
      </c>
      <c r="M72" s="5">
        <f>EDSTATE!M72/ADM!M72</f>
        <v>2052.871833892826</v>
      </c>
      <c r="N72" s="5">
        <f>EDSTATE!N72/ADM!N72</f>
        <v>2181.638045075943</v>
      </c>
      <c r="O72" s="5">
        <f>EDSTATE!O72/ADM!O72</f>
        <v>2148.0561080752886</v>
      </c>
      <c r="P72" s="5">
        <f>EDSTATE!P72/ADM!P72</f>
        <v>2213.8280366238173</v>
      </c>
      <c r="Q72" s="5">
        <f>EDSTATE!Q72/ADM!Q72</f>
        <v>2260.7411835748794</v>
      </c>
      <c r="R72" s="5">
        <f>EDSTATE!R72/ADM!R72</f>
        <v>2344.20766227428</v>
      </c>
      <c r="S72" s="5">
        <f>EDSTATE!S72/ADM!S72</f>
        <v>2373.8652184349494</v>
      </c>
      <c r="T72" s="5">
        <f>EDSTATE!T72/ADM!T72</f>
        <v>2522.1885148042024</v>
      </c>
      <c r="U72" s="5">
        <f>EDSTATE!U72/ADM!U72</f>
        <v>2643.5581227436824</v>
      </c>
      <c r="V72" s="5">
        <f>EDSTATE!V72/ADM!V72</f>
        <v>2818.1250088621055</v>
      </c>
      <c r="W72" s="5">
        <f>EDSTATE!W72/ADM!W72</f>
        <v>2996.562801348367</v>
      </c>
      <c r="X72" s="5">
        <f>EDSTATE!X72/ADM!X72</f>
        <v>3188.5191243003733</v>
      </c>
    </row>
    <row r="73" spans="1:24" ht="12">
      <c r="A73">
        <v>58</v>
      </c>
      <c r="B73" s="1" t="s">
        <v>162</v>
      </c>
      <c r="C73" s="5">
        <f>EDSTATE!C73/ADM!C73</f>
        <v>591.5456609485368</v>
      </c>
      <c r="D73" s="5">
        <f>EDSTATE!D73/ADM!D73</f>
        <v>815.5129987129988</v>
      </c>
      <c r="E73" s="5">
        <f>EDSTATE!E73/ADM!E73</f>
        <v>857.5072840790843</v>
      </c>
      <c r="F73" s="5">
        <f>EDSTATE!F73/ADM!F73</f>
        <v>1019.0523959978937</v>
      </c>
      <c r="G73" s="5">
        <f>EDSTATE!G73/ADM!G73</f>
        <v>1124.8889784946236</v>
      </c>
      <c r="H73" s="5">
        <f>EDSTATE!H73/ADM!H73</f>
        <v>1277.562015503876</v>
      </c>
      <c r="I73" s="5">
        <f>EDSTATE!I73/ADM!I73</f>
        <v>1457.2202777777777</v>
      </c>
      <c r="J73" s="5">
        <f>EDSTATE!J73/ADM!J73</f>
        <v>1644.2242690058479</v>
      </c>
      <c r="K73" s="5">
        <f>EDSTATE!K73/ADM!K73</f>
        <v>1769.942639742464</v>
      </c>
      <c r="L73" s="5">
        <f>EDSTATE!L73/ADM!L73</f>
        <v>1853.4658145065398</v>
      </c>
      <c r="M73" s="5">
        <f>EDSTATE!M73/ADM!M73</f>
        <v>2017.0004743551733</v>
      </c>
      <c r="N73" s="5">
        <f>EDSTATE!N73/ADM!N73</f>
        <v>2263.5617655488677</v>
      </c>
      <c r="O73" s="5">
        <f>EDSTATE!O73/ADM!O73</f>
        <v>2216.4039507586604</v>
      </c>
      <c r="P73" s="5">
        <f>EDSTATE!P73/ADM!P73</f>
        <v>2190.921117764471</v>
      </c>
      <c r="Q73" s="5">
        <f>EDSTATE!Q73/ADM!Q73</f>
        <v>2400.6774977224413</v>
      </c>
      <c r="R73" s="5">
        <f>EDSTATE!R73/ADM!R73</f>
        <v>2449.0597014925374</v>
      </c>
      <c r="S73" s="5">
        <f>EDSTATE!S73/ADM!S73</f>
        <v>2470.5818281335523</v>
      </c>
      <c r="T73" s="5">
        <f>EDSTATE!T73/ADM!T73</f>
        <v>2570.051219512195</v>
      </c>
      <c r="U73" s="5">
        <f>EDSTATE!U73/ADM!U73</f>
        <v>2749.227031332979</v>
      </c>
      <c r="V73" s="5">
        <f>EDSTATE!V73/ADM!V73</f>
        <v>3095.06104716227</v>
      </c>
      <c r="W73" s="5">
        <f>EDSTATE!W73/ADM!W73</f>
        <v>3215.787085897779</v>
      </c>
      <c r="X73" s="5">
        <f>EDSTATE!X73/ADM!X73</f>
        <v>3401.333720498542</v>
      </c>
    </row>
    <row r="74" spans="1:24" ht="12">
      <c r="A74">
        <v>59</v>
      </c>
      <c r="B74" s="1" t="s">
        <v>163</v>
      </c>
      <c r="C74" s="5">
        <f>EDSTATE!C74/ADM!C74</f>
        <v>726.7868350554918</v>
      </c>
      <c r="D74" s="5">
        <f>EDSTATE!D74/ADM!D74</f>
        <v>949.572499506806</v>
      </c>
      <c r="E74" s="5">
        <f>EDSTATE!E74/ADM!E74</f>
        <v>1021.0610271903323</v>
      </c>
      <c r="F74" s="5">
        <f>EDSTATE!F74/ADM!F74</f>
        <v>1167.5406952965236</v>
      </c>
      <c r="G74" s="5">
        <f>EDSTATE!G74/ADM!G74</f>
        <v>1267.3687631027253</v>
      </c>
      <c r="H74" s="5">
        <f>EDSTATE!H74/ADM!H74</f>
        <v>1369.9206418039896</v>
      </c>
      <c r="I74" s="5">
        <f>EDSTATE!I74/ADM!I74</f>
        <v>1594.941111111111</v>
      </c>
      <c r="J74" s="5">
        <f>EDSTATE!J74/ADM!J74</f>
        <v>1772.6024069028156</v>
      </c>
      <c r="K74" s="5">
        <f>EDSTATE!K74/ADM!K74</f>
        <v>1941.181460933888</v>
      </c>
      <c r="L74" s="5">
        <f>EDSTATE!L74/ADM!L74</f>
        <v>2353.0447512497026</v>
      </c>
      <c r="M74" s="5">
        <f>EDSTATE!M74/ADM!M74</f>
        <v>2530.1136613885506</v>
      </c>
      <c r="N74" s="5">
        <f>EDSTATE!N74/ADM!N74</f>
        <v>2804.122639195487</v>
      </c>
      <c r="O74" s="5">
        <f>EDSTATE!O74/ADM!O74</f>
        <v>2787.197619517003</v>
      </c>
      <c r="P74" s="5">
        <f>EDSTATE!P74/ADM!P74</f>
        <v>2791.612896756623</v>
      </c>
      <c r="Q74" s="5">
        <f>EDSTATE!Q74/ADM!Q74</f>
        <v>2829.3233792751403</v>
      </c>
      <c r="R74" s="5">
        <f>EDSTATE!R74/ADM!R74</f>
        <v>2991.810949091839</v>
      </c>
      <c r="S74" s="5">
        <f>EDSTATE!S74/ADM!S74</f>
        <v>3074.4796768492806</v>
      </c>
      <c r="T74" s="5">
        <f>EDSTATE!T74/ADM!T74</f>
        <v>3270.662926950885</v>
      </c>
      <c r="U74" s="5">
        <f>EDSTATE!U74/ADM!U74</f>
        <v>3376.8811659192825</v>
      </c>
      <c r="V74" s="5">
        <f>EDSTATE!V74/ADM!V74</f>
        <v>3101.1332763819096</v>
      </c>
      <c r="W74" s="5">
        <f>EDSTATE!W74/ADM!W74</f>
        <v>3480.7930594758063</v>
      </c>
      <c r="X74" s="5">
        <f>EDSTATE!X74/ADM!X74</f>
        <v>3811.213199291856</v>
      </c>
    </row>
    <row r="75" spans="1:24" ht="12">
      <c r="A75">
        <v>60</v>
      </c>
      <c r="B75" s="1" t="s">
        <v>164</v>
      </c>
      <c r="C75" s="5">
        <f>EDSTATE!C75/ADM!C75</f>
        <v>657.3552803129074</v>
      </c>
      <c r="D75" s="5">
        <f>EDSTATE!D75/ADM!D75</f>
        <v>904.8206371191136</v>
      </c>
      <c r="E75" s="5">
        <f>EDSTATE!E75/ADM!E75</f>
        <v>993.5694744420447</v>
      </c>
      <c r="F75" s="5">
        <f>EDSTATE!F75/ADM!F75</f>
        <v>1176.1990881458967</v>
      </c>
      <c r="G75" s="5">
        <f>EDSTATE!G75/ADM!G75</f>
        <v>1254.6821766561513</v>
      </c>
      <c r="H75" s="5">
        <f>EDSTATE!H75/ADM!H75</f>
        <v>1316.9863782051282</v>
      </c>
      <c r="I75" s="5">
        <f>EDSTATE!I75/ADM!I75</f>
        <v>1547.547138047138</v>
      </c>
      <c r="J75" s="5">
        <f>EDSTATE!J75/ADM!J75</f>
        <v>1657.2287694974004</v>
      </c>
      <c r="K75" s="5">
        <f>EDSTATE!K75/ADM!K75</f>
        <v>1796.5722120658136</v>
      </c>
      <c r="L75" s="5">
        <f>EDSTATE!L75/ADM!L75</f>
        <v>1982.9877242681775</v>
      </c>
      <c r="M75" s="5">
        <f>EDSTATE!M75/ADM!M75</f>
        <v>2167.0720591039085</v>
      </c>
      <c r="N75" s="5">
        <f>EDSTATE!N75/ADM!N75</f>
        <v>2573.878640776699</v>
      </c>
      <c r="O75" s="5">
        <f>EDSTATE!O75/ADM!O75</f>
        <v>2556.2949467570184</v>
      </c>
      <c r="P75" s="5">
        <f>EDSTATE!P75/ADM!P75</f>
        <v>2652.427097078228</v>
      </c>
      <c r="Q75" s="5">
        <f>EDSTATE!Q75/ADM!Q75</f>
        <v>2640.1671469740636</v>
      </c>
      <c r="R75" s="5">
        <f>EDSTATE!R75/ADM!R75</f>
        <v>2735.1070422535213</v>
      </c>
      <c r="S75" s="5">
        <f>EDSTATE!S75/ADM!S75</f>
        <v>2744.298739088264</v>
      </c>
      <c r="T75" s="5">
        <f>EDSTATE!T75/ADM!T75</f>
        <v>2917.279922779923</v>
      </c>
      <c r="U75" s="5">
        <f>EDSTATE!U75/ADM!U75</f>
        <v>3028.668633235005</v>
      </c>
      <c r="V75" s="5">
        <f>EDSTATE!V75/ADM!V75</f>
        <v>3558.2533499005967</v>
      </c>
      <c r="W75" s="5">
        <f>EDSTATE!W75/ADM!W75</f>
        <v>3659.745548589342</v>
      </c>
      <c r="X75" s="5">
        <f>EDSTATE!X75/ADM!X75</f>
        <v>3617.0664718384696</v>
      </c>
    </row>
    <row r="76" spans="1:24" ht="12">
      <c r="A76">
        <v>61</v>
      </c>
      <c r="B76" s="1" t="s">
        <v>165</v>
      </c>
      <c r="C76" s="5">
        <f>EDSTATE!C76/ADM!C76</f>
        <v>664.8583548506086</v>
      </c>
      <c r="D76" s="5">
        <f>EDSTATE!D76/ADM!D76</f>
        <v>833.1612533435231</v>
      </c>
      <c r="E76" s="5">
        <f>EDSTATE!E76/ADM!E76</f>
        <v>885.744140625</v>
      </c>
      <c r="F76" s="5">
        <f>EDSTATE!F76/ADM!F76</f>
        <v>1010.7545988258317</v>
      </c>
      <c r="G76" s="5">
        <f>EDSTATE!G76/ADM!G76</f>
        <v>1144.2036667995217</v>
      </c>
      <c r="H76" s="5">
        <f>EDSTATE!H76/ADM!H76</f>
        <v>1246.938174273859</v>
      </c>
      <c r="I76" s="5">
        <f>EDSTATE!I76/ADM!I76</f>
        <v>1435.8983411314334</v>
      </c>
      <c r="J76" s="5">
        <f>EDSTATE!J76/ADM!J76</f>
        <v>1643.0358531317495</v>
      </c>
      <c r="K76" s="5">
        <f>EDSTATE!K76/ADM!K76</f>
        <v>1799.6541080344984</v>
      </c>
      <c r="L76" s="5">
        <f>EDSTATE!L76/ADM!L76</f>
        <v>2051.809744779582</v>
      </c>
      <c r="M76" s="5">
        <f>EDSTATE!M76/ADM!M76</f>
        <v>2270.836405197305</v>
      </c>
      <c r="N76" s="5">
        <f>EDSTATE!N76/ADM!N76</f>
        <v>2345.364931237721</v>
      </c>
      <c r="O76" s="5">
        <f>EDSTATE!O76/ADM!O76</f>
        <v>2302.625081642751</v>
      </c>
      <c r="P76" s="5">
        <f>EDSTATE!P76/ADM!P76</f>
        <v>2680.1734526728787</v>
      </c>
      <c r="Q76" s="5">
        <f>EDSTATE!Q76/ADM!Q76</f>
        <v>2678.4265129683</v>
      </c>
      <c r="R76" s="5">
        <f>EDSTATE!R76/ADM!R76</f>
        <v>3003.425682031985</v>
      </c>
      <c r="S76" s="5">
        <f>EDSTATE!S76/ADM!S76</f>
        <v>2991.4405144694533</v>
      </c>
      <c r="T76" s="5">
        <f>EDSTATE!T76/ADM!T76</f>
        <v>3099.5006796556413</v>
      </c>
      <c r="U76" s="5">
        <f>EDSTATE!U76/ADM!U76</f>
        <v>3421.623612960497</v>
      </c>
      <c r="V76" s="5">
        <f>EDSTATE!V76/ADM!V76</f>
        <v>3929.225734639359</v>
      </c>
      <c r="W76" s="5">
        <f>EDSTATE!W76/ADM!W76</f>
        <v>4080.4553099730456</v>
      </c>
      <c r="X76" s="5">
        <f>EDSTATE!X76/ADM!X76</f>
        <v>4239.633965750338</v>
      </c>
    </row>
    <row r="77" spans="1:24" ht="12">
      <c r="A77">
        <v>62</v>
      </c>
      <c r="B77" s="1" t="s">
        <v>166</v>
      </c>
      <c r="C77" s="5">
        <f>EDSTATE!C77/ADM!C77</f>
        <v>532.4644247570583</v>
      </c>
      <c r="D77" s="5">
        <f>EDSTATE!D77/ADM!D77</f>
        <v>747.0790777267405</v>
      </c>
      <c r="E77" s="5">
        <f>EDSTATE!E77/ADM!E77</f>
        <v>789.9835721051385</v>
      </c>
      <c r="F77" s="5">
        <f>EDSTATE!F77/ADM!F77</f>
        <v>916.9471192258752</v>
      </c>
      <c r="G77" s="5">
        <f>EDSTATE!G77/ADM!G77</f>
        <v>1006.9174627213421</v>
      </c>
      <c r="H77" s="5">
        <f>EDSTATE!H77/ADM!H77</f>
        <v>1112.3369040942232</v>
      </c>
      <c r="I77" s="5">
        <f>EDSTATE!I77/ADM!I77</f>
        <v>1307.207211603633</v>
      </c>
      <c r="J77" s="5">
        <f>EDSTATE!J77/ADM!J77</f>
        <v>1439.6791551550518</v>
      </c>
      <c r="K77" s="5">
        <f>EDSTATE!K77/ADM!K77</f>
        <v>1642.4874888293118</v>
      </c>
      <c r="L77" s="5">
        <f>EDSTATE!L77/ADM!L77</f>
        <v>1632.8734445837754</v>
      </c>
      <c r="M77" s="5">
        <f>EDSTATE!M77/ADM!M77</f>
        <v>1670.7396740401255</v>
      </c>
      <c r="N77" s="5">
        <f>EDSTATE!N77/ADM!N77</f>
        <v>1803.8200307330742</v>
      </c>
      <c r="O77" s="5">
        <f>EDSTATE!O77/ADM!O77</f>
        <v>1676.6751779785855</v>
      </c>
      <c r="P77" s="5">
        <f>EDSTATE!P77/ADM!P77</f>
        <v>1832.080242076526</v>
      </c>
      <c r="Q77" s="5">
        <f>EDSTATE!Q77/ADM!Q77</f>
        <v>1829.3854079234513</v>
      </c>
      <c r="R77" s="5">
        <f>EDSTATE!R77/ADM!R77</f>
        <v>1885.8319808073434</v>
      </c>
      <c r="S77" s="5">
        <f>EDSTATE!S77/ADM!S77</f>
        <v>1915.8756545573556</v>
      </c>
      <c r="T77" s="5">
        <f>EDSTATE!T77/ADM!T77</f>
        <v>2058.8411494671277</v>
      </c>
      <c r="U77" s="5">
        <f>EDSTATE!U77/ADM!U77</f>
        <v>2093.664632316158</v>
      </c>
      <c r="V77" s="5">
        <f>EDSTATE!V77/ADM!V77</f>
        <v>2366.8227865007752</v>
      </c>
      <c r="W77" s="5">
        <f>EDSTATE!W77/ADM!W77</f>
        <v>2430.971729741456</v>
      </c>
      <c r="X77" s="5">
        <f>EDSTATE!X77/ADM!X77</f>
        <v>2524.9403461959496</v>
      </c>
    </row>
    <row r="78" spans="1:24" ht="12">
      <c r="A78">
        <v>63</v>
      </c>
      <c r="B78" s="1" t="s">
        <v>167</v>
      </c>
      <c r="C78" s="5">
        <f>EDSTATE!C78/ADM!C78</f>
        <v>434.82983425414363</v>
      </c>
      <c r="D78" s="5">
        <f>EDSTATE!D78/ADM!D78</f>
        <v>626.0438645197113</v>
      </c>
      <c r="E78" s="5">
        <f>EDSTATE!E78/ADM!E78</f>
        <v>687.0679611650486</v>
      </c>
      <c r="F78" s="5">
        <f>EDSTATE!F78/ADM!F78</f>
        <v>812.573476702509</v>
      </c>
      <c r="G78" s="5">
        <f>EDSTATE!G78/ADM!G78</f>
        <v>889.9501231527094</v>
      </c>
      <c r="H78" s="5">
        <f>EDSTATE!H78/ADM!H78</f>
        <v>1039.1382063882063</v>
      </c>
      <c r="I78" s="5">
        <f>EDSTATE!I78/ADM!I78</f>
        <v>1201.4102564102564</v>
      </c>
      <c r="J78" s="5">
        <f>EDSTATE!J78/ADM!J78</f>
        <v>1244.532258064516</v>
      </c>
      <c r="K78" s="5">
        <f>EDSTATE!K78/ADM!K78</f>
        <v>1340.2910216718267</v>
      </c>
      <c r="L78" s="5">
        <f>EDSTATE!L78/ADM!L78</f>
        <v>1467.9781931464174</v>
      </c>
      <c r="M78" s="5">
        <f>EDSTATE!M78/ADM!M78</f>
        <v>1607.4989582033688</v>
      </c>
      <c r="N78" s="5">
        <f>EDSTATE!N78/ADM!N78</f>
        <v>1751.8315524827153</v>
      </c>
      <c r="O78" s="5">
        <f>EDSTATE!O78/ADM!O78</f>
        <v>1553.1114399509804</v>
      </c>
      <c r="P78" s="5">
        <f>EDSTATE!P78/ADM!P78</f>
        <v>1620.2737499999998</v>
      </c>
      <c r="Q78" s="5">
        <f>EDSTATE!Q78/ADM!Q78</f>
        <v>1599.3494749124854</v>
      </c>
      <c r="R78" s="5">
        <f>EDSTATE!R78/ADM!R78</f>
        <v>1557.6317586795674</v>
      </c>
      <c r="S78" s="5">
        <f>EDSTATE!S78/ADM!S78</f>
        <v>1579.0588882773802</v>
      </c>
      <c r="T78" s="5">
        <f>EDSTATE!T78/ADM!T78</f>
        <v>1807.9015352038116</v>
      </c>
      <c r="U78" s="5">
        <f>EDSTATE!U78/ADM!U78</f>
        <v>1838.8375</v>
      </c>
      <c r="V78" s="5">
        <f>EDSTATE!V78/ADM!V78</f>
        <v>2200.4146910994764</v>
      </c>
      <c r="W78" s="5">
        <f>EDSTATE!W78/ADM!W78</f>
        <v>2520.632455867082</v>
      </c>
      <c r="X78" s="5">
        <f>EDSTATE!X78/ADM!X78</f>
        <v>2450.9083576092416</v>
      </c>
    </row>
    <row r="79" spans="1:24" ht="12">
      <c r="A79">
        <v>64</v>
      </c>
      <c r="B79" s="1" t="s">
        <v>168</v>
      </c>
      <c r="C79" s="5">
        <f>EDSTATE!C79/ADM!C79</f>
        <v>593.7666232073012</v>
      </c>
      <c r="D79" s="5">
        <f>EDSTATE!D79/ADM!D79</f>
        <v>808.8896276595744</v>
      </c>
      <c r="E79" s="5">
        <f>EDSTATE!E79/ADM!E79</f>
        <v>851.3116710875331</v>
      </c>
      <c r="F79" s="5">
        <f>EDSTATE!F79/ADM!F79</f>
        <v>999.443857331572</v>
      </c>
      <c r="G79" s="5">
        <f>EDSTATE!G79/ADM!G79</f>
        <v>1112.6522911051213</v>
      </c>
      <c r="H79" s="5">
        <f>EDSTATE!H79/ADM!H79</f>
        <v>1216.6208333333334</v>
      </c>
      <c r="I79" s="5">
        <f>EDSTATE!I79/ADM!I79</f>
        <v>1400.5098296199214</v>
      </c>
      <c r="J79" s="5">
        <f>EDSTATE!J79/ADM!J79</f>
        <v>1486.4755434782608</v>
      </c>
      <c r="K79" s="5">
        <f>EDSTATE!K79/ADM!K79</f>
        <v>1631.1997187060479</v>
      </c>
      <c r="L79" s="5">
        <f>EDSTATE!L79/ADM!L79</f>
        <v>2005.411510791367</v>
      </c>
      <c r="M79" s="5">
        <f>EDSTATE!M79/ADM!M79</f>
        <v>2141.7507771261</v>
      </c>
      <c r="N79" s="5">
        <f>EDSTATE!N79/ADM!N79</f>
        <v>2244.8276877761414</v>
      </c>
      <c r="O79" s="5">
        <f>EDSTATE!O79/ADM!O79</f>
        <v>2153.1968524096387</v>
      </c>
      <c r="P79" s="5">
        <f>EDSTATE!P79/ADM!P79</f>
        <v>2286.690661764706</v>
      </c>
      <c r="Q79" s="5">
        <f>EDSTATE!Q79/ADM!Q79</f>
        <v>2390.5638766519824</v>
      </c>
      <c r="R79" s="5">
        <f>EDSTATE!R79/ADM!R79</f>
        <v>2798.468660968661</v>
      </c>
      <c r="S79" s="5">
        <f>EDSTATE!S79/ADM!S79</f>
        <v>2813.1832386363635</v>
      </c>
      <c r="T79" s="5">
        <f>EDSTATE!T79/ADM!T79</f>
        <v>2918.697771587744</v>
      </c>
      <c r="U79" s="5">
        <f>EDSTATE!U79/ADM!U79</f>
        <v>3023.864406779661</v>
      </c>
      <c r="V79" s="5">
        <f>EDSTATE!V79/ADM!V79</f>
        <v>3511.5714025245443</v>
      </c>
      <c r="W79" s="5">
        <f>EDSTATE!W79/ADM!W79</f>
        <v>3606.0429971988797</v>
      </c>
      <c r="X79" s="5">
        <f>EDSTATE!X79/ADM!X79</f>
        <v>3749.2849575070823</v>
      </c>
    </row>
    <row r="80" spans="1:24" ht="12">
      <c r="A80">
        <v>65</v>
      </c>
      <c r="B80" s="1" t="s">
        <v>169</v>
      </c>
      <c r="C80" s="5">
        <f>EDSTATE!C80/ADM!C80</f>
        <v>525.8522679101314</v>
      </c>
      <c r="D80" s="5">
        <f>EDSTATE!D80/ADM!D80</f>
        <v>745.0889280211314</v>
      </c>
      <c r="E80" s="5">
        <f>EDSTATE!E80/ADM!E80</f>
        <v>779.8444344095733</v>
      </c>
      <c r="F80" s="5">
        <f>EDSTATE!F80/ADM!F80</f>
        <v>839.9501585863163</v>
      </c>
      <c r="G80" s="5">
        <f>EDSTATE!G80/ADM!G80</f>
        <v>930.1684831970936</v>
      </c>
      <c r="H80" s="5">
        <f>EDSTATE!H80/ADM!H80</f>
        <v>1078.7490892531875</v>
      </c>
      <c r="I80" s="5">
        <f>EDSTATE!I80/ADM!I80</f>
        <v>1252.4821511358368</v>
      </c>
      <c r="J80" s="5">
        <f>EDSTATE!J80/ADM!J80</f>
        <v>1412.0108868224088</v>
      </c>
      <c r="K80" s="5">
        <f>EDSTATE!K80/ADM!K80</f>
        <v>1557.9069459757443</v>
      </c>
      <c r="L80" s="5">
        <f>EDSTATE!L80/ADM!L80</f>
        <v>1588.267845589821</v>
      </c>
      <c r="M80" s="5">
        <f>EDSTATE!M80/ADM!M80</f>
        <v>1743.2453721954287</v>
      </c>
      <c r="N80" s="5">
        <f>EDSTATE!N80/ADM!N80</f>
        <v>1913.5819875776397</v>
      </c>
      <c r="O80" s="5">
        <f>EDSTATE!O80/ADM!O80</f>
        <v>1789.4261285075233</v>
      </c>
      <c r="P80" s="5">
        <f>EDSTATE!P80/ADM!P80</f>
        <v>1861.2548217179904</v>
      </c>
      <c r="Q80" s="5">
        <f>EDSTATE!Q80/ADM!Q80</f>
        <v>1824.0224224224223</v>
      </c>
      <c r="R80" s="5">
        <f>EDSTATE!R80/ADM!R80</f>
        <v>2057.9316051844467</v>
      </c>
      <c r="S80" s="5">
        <f>EDSTATE!S80/ADM!S80</f>
        <v>2076.709318226216</v>
      </c>
      <c r="T80" s="5">
        <f>EDSTATE!T80/ADM!T80</f>
        <v>2334.433817903596</v>
      </c>
      <c r="U80" s="5">
        <f>EDSTATE!U80/ADM!U80</f>
        <v>2470.6425619834713</v>
      </c>
      <c r="V80" s="5">
        <f>EDSTATE!V80/ADM!V80</f>
        <v>2712.2769735876745</v>
      </c>
      <c r="W80" s="5">
        <f>EDSTATE!W80/ADM!W80</f>
        <v>2791.0167902790276</v>
      </c>
      <c r="X80" s="5">
        <f>EDSTATE!X80/ADM!X80</f>
        <v>2853.3061914969635</v>
      </c>
    </row>
    <row r="81" spans="1:24" ht="12">
      <c r="A81">
        <v>66</v>
      </c>
      <c r="B81" s="1" t="s">
        <v>170</v>
      </c>
      <c r="C81" s="5">
        <f>EDSTATE!C81/ADM!C81</f>
        <v>678.9699338544799</v>
      </c>
      <c r="D81" s="5">
        <f>EDSTATE!D81/ADM!D81</f>
        <v>832.2786885245902</v>
      </c>
      <c r="E81" s="5">
        <f>EDSTATE!E81/ADM!E81</f>
        <v>846.2969240426868</v>
      </c>
      <c r="F81" s="5">
        <f>EDSTATE!F81/ADM!F81</f>
        <v>948.7528735632184</v>
      </c>
      <c r="G81" s="5">
        <f>EDSTATE!G81/ADM!G81</f>
        <v>1060.4274509803922</v>
      </c>
      <c r="H81" s="5">
        <f>EDSTATE!H81/ADM!H81</f>
        <v>1204.8709897610922</v>
      </c>
      <c r="I81" s="5">
        <f>EDSTATE!I81/ADM!I81</f>
        <v>1344.0717875089733</v>
      </c>
      <c r="J81" s="5">
        <f>EDSTATE!J81/ADM!J81</f>
        <v>1619.0250569476082</v>
      </c>
      <c r="K81" s="5">
        <f>EDSTATE!K81/ADM!K81</f>
        <v>1771.5986342943854</v>
      </c>
      <c r="L81" s="5">
        <f>EDSTATE!L81/ADM!L81</f>
        <v>1984.8843106180666</v>
      </c>
      <c r="M81" s="5">
        <f>EDSTATE!M81/ADM!M81</f>
        <v>2050.8942096902306</v>
      </c>
      <c r="N81" s="5">
        <f>EDSTATE!N81/ADM!N81</f>
        <v>2234.995829858215</v>
      </c>
      <c r="O81" s="5">
        <f>EDSTATE!O81/ADM!O81</f>
        <v>2101.48525728988</v>
      </c>
      <c r="P81" s="5">
        <f>EDSTATE!P81/ADM!P81</f>
        <v>2308.922785030461</v>
      </c>
      <c r="Q81" s="5">
        <f>EDSTATE!Q81/ADM!Q81</f>
        <v>2368.8433420365536</v>
      </c>
      <c r="R81" s="5">
        <f>EDSTATE!R81/ADM!R81</f>
        <v>2639.5079086115993</v>
      </c>
      <c r="S81" s="5">
        <f>EDSTATE!S81/ADM!S81</f>
        <v>2723.794807370184</v>
      </c>
      <c r="T81" s="5">
        <f>EDSTATE!T81/ADM!T81</f>
        <v>3008.2293046357618</v>
      </c>
      <c r="U81" s="5">
        <f>EDSTATE!U81/ADM!U81</f>
        <v>3123.7464</v>
      </c>
      <c r="V81" s="5">
        <f>EDSTATE!V81/ADM!V81</f>
        <v>3485.113032</v>
      </c>
      <c r="W81" s="5">
        <f>EDSTATE!W81/ADM!W81</f>
        <v>3543.2909</v>
      </c>
      <c r="X81" s="5">
        <f>EDSTATE!X81/ADM!X81</f>
        <v>3782.5624058416606</v>
      </c>
    </row>
    <row r="82" spans="1:24" ht="12">
      <c r="A82">
        <v>67</v>
      </c>
      <c r="B82" s="1" t="s">
        <v>171</v>
      </c>
      <c r="C82" s="5">
        <f>EDSTATE!C82/ADM!C82</f>
        <v>652.5480984340045</v>
      </c>
      <c r="D82" s="5">
        <f>EDSTATE!D82/ADM!D82</f>
        <v>837.9480607847585</v>
      </c>
      <c r="E82" s="5">
        <f>EDSTATE!E82/ADM!E82</f>
        <v>893.8095019508836</v>
      </c>
      <c r="F82" s="5">
        <f>EDSTATE!F82/ADM!F82</f>
        <v>994.3442393082496</v>
      </c>
      <c r="G82" s="5">
        <f>EDSTATE!G82/ADM!G82</f>
        <v>1100.9473684210527</v>
      </c>
      <c r="H82" s="5">
        <f>EDSTATE!H82/ADM!H82</f>
        <v>1214.0777908343125</v>
      </c>
      <c r="I82" s="5">
        <f>EDSTATE!I82/ADM!I82</f>
        <v>1427.6926023461815</v>
      </c>
      <c r="J82" s="5">
        <f>EDSTATE!J82/ADM!J82</f>
        <v>1618.8263634140376</v>
      </c>
      <c r="K82" s="5">
        <f>EDSTATE!K82/ADM!K82</f>
        <v>1633.3597267897799</v>
      </c>
      <c r="L82" s="5">
        <f>EDSTATE!L82/ADM!L82</f>
        <v>2032.4244833068362</v>
      </c>
      <c r="M82" s="5">
        <f>EDSTATE!M82/ADM!M82</f>
        <v>2246.541737102086</v>
      </c>
      <c r="N82" s="5">
        <f>EDSTATE!N82/ADM!N82</f>
        <v>2486.855310844717</v>
      </c>
      <c r="O82" s="5">
        <f>EDSTATE!O82/ADM!O82</f>
        <v>2473.901552812859</v>
      </c>
      <c r="P82" s="5">
        <f>EDSTATE!P82/ADM!P82</f>
        <v>2625.913287833828</v>
      </c>
      <c r="Q82" s="5">
        <f>EDSTATE!Q82/ADM!Q82</f>
        <v>2617.0908265213443</v>
      </c>
      <c r="R82" s="5">
        <f>EDSTATE!R82/ADM!R82</f>
        <v>2918.382245271507</v>
      </c>
      <c r="S82" s="5">
        <f>EDSTATE!S82/ADM!S82</f>
        <v>2971.2885162923126</v>
      </c>
      <c r="T82" s="5">
        <f>EDSTATE!T82/ADM!T82</f>
        <v>3220.8331173039533</v>
      </c>
      <c r="U82" s="5">
        <f>EDSTATE!U82/ADM!U82</f>
        <v>3278.507578309195</v>
      </c>
      <c r="V82" s="5">
        <f>EDSTATE!V82/ADM!V82</f>
        <v>3568.3688380159556</v>
      </c>
      <c r="W82" s="5">
        <f>EDSTATE!W82/ADM!W82</f>
        <v>3983.8392145454545</v>
      </c>
      <c r="X82" s="5">
        <f>EDSTATE!X82/ADM!X82</f>
        <v>4218.1399658444025</v>
      </c>
    </row>
    <row r="83" spans="1:24" ht="12">
      <c r="A83">
        <v>68</v>
      </c>
      <c r="B83" s="1" t="s">
        <v>172</v>
      </c>
      <c r="C83" s="5">
        <f>EDSTATE!C83/ADM!C83</f>
        <v>745.2928571428571</v>
      </c>
      <c r="D83" s="5">
        <f>EDSTATE!D83/ADM!D83</f>
        <v>960.0736543909348</v>
      </c>
      <c r="E83" s="5">
        <f>EDSTATE!E83/ADM!E83</f>
        <v>1031.7946043980958</v>
      </c>
      <c r="F83" s="5">
        <f>EDSTATE!F83/ADM!F83</f>
        <v>1185.0717499408004</v>
      </c>
      <c r="G83" s="5">
        <f>EDSTATE!G83/ADM!G83</f>
        <v>1329.043586550436</v>
      </c>
      <c r="H83" s="5">
        <f>EDSTATE!H83/ADM!H83</f>
        <v>1452.6547096774193</v>
      </c>
      <c r="I83" s="5">
        <f>EDSTATE!I83/ADM!I83</f>
        <v>1686.7240829346092</v>
      </c>
      <c r="J83" s="5">
        <f>EDSTATE!J83/ADM!J83</f>
        <v>1835.4920205572084</v>
      </c>
      <c r="K83" s="5">
        <f>EDSTATE!K83/ADM!K83</f>
        <v>1888.579135700523</v>
      </c>
      <c r="L83" s="5">
        <f>EDSTATE!L83/ADM!L83</f>
        <v>2009.1480134303301</v>
      </c>
      <c r="M83" s="5">
        <f>EDSTATE!M83/ADM!M83</f>
        <v>2235.965739545327</v>
      </c>
      <c r="N83" s="5">
        <f>EDSTATE!N83/ADM!N83</f>
        <v>2378.195730523981</v>
      </c>
      <c r="O83" s="5">
        <f>EDSTATE!O83/ADM!O83</f>
        <v>2290.5699972921743</v>
      </c>
      <c r="P83" s="5">
        <f>EDSTATE!P83/ADM!P83</f>
        <v>2439.569136132656</v>
      </c>
      <c r="Q83" s="5">
        <f>EDSTATE!Q83/ADM!Q83</f>
        <v>2423.6555555555556</v>
      </c>
      <c r="R83" s="5">
        <f>EDSTATE!R83/ADM!R83</f>
        <v>2632.1891963810535</v>
      </c>
      <c r="S83" s="5">
        <f>EDSTATE!S83/ADM!S83</f>
        <v>2677.9014514896867</v>
      </c>
      <c r="T83" s="5">
        <f>EDSTATE!T83/ADM!T83</f>
        <v>2834.750857422832</v>
      </c>
      <c r="U83" s="5">
        <f>EDSTATE!U83/ADM!U83</f>
        <v>2965.344968704863</v>
      </c>
      <c r="V83" s="5">
        <f>EDSTATE!V83/ADM!V83</f>
        <v>3330.2939966871745</v>
      </c>
      <c r="W83" s="5">
        <f>EDSTATE!W83/ADM!W83</f>
        <v>3417.0340566037735</v>
      </c>
      <c r="X83" s="5">
        <f>EDSTATE!X83/ADM!X83</f>
        <v>3672.444832670255</v>
      </c>
    </row>
    <row r="84" spans="1:24" ht="12">
      <c r="A84">
        <v>69</v>
      </c>
      <c r="B84" s="1" t="s">
        <v>173</v>
      </c>
      <c r="C84" s="5">
        <f>EDSTATE!C84/ADM!C84</f>
        <v>472.62821245002857</v>
      </c>
      <c r="D84" s="5">
        <f>EDSTATE!D84/ADM!D84</f>
        <v>733.1846981470412</v>
      </c>
      <c r="E84" s="5">
        <f>EDSTATE!E84/ADM!E84</f>
        <v>754.3815628815629</v>
      </c>
      <c r="F84" s="5">
        <f>EDSTATE!F84/ADM!F84</f>
        <v>900.1622835150738</v>
      </c>
      <c r="G84" s="5">
        <f>EDSTATE!G84/ADM!G84</f>
        <v>996.4574898785426</v>
      </c>
      <c r="H84" s="5">
        <f>EDSTATE!H84/ADM!H84</f>
        <v>1020.5243171219187</v>
      </c>
      <c r="I84" s="5">
        <f>EDSTATE!I84/ADM!I84</f>
        <v>1175.914691943128</v>
      </c>
      <c r="J84" s="5">
        <f>EDSTATE!J84/ADM!J84</f>
        <v>1337.3804780876494</v>
      </c>
      <c r="K84" s="5">
        <f>EDSTATE!K84/ADM!K84</f>
        <v>1460.2203616878767</v>
      </c>
      <c r="L84" s="5">
        <f>EDSTATE!L84/ADM!L84</f>
        <v>1626.2344594594595</v>
      </c>
      <c r="M84" s="5">
        <f>EDSTATE!M84/ADM!M84</f>
        <v>1819.7875622895622</v>
      </c>
      <c r="N84" s="5">
        <f>EDSTATE!N84/ADM!N84</f>
        <v>2013.4569892473119</v>
      </c>
      <c r="O84" s="5">
        <f>EDSTATE!O84/ADM!O84</f>
        <v>1951.1446636481242</v>
      </c>
      <c r="P84" s="5">
        <f>EDSTATE!P84/ADM!P84</f>
        <v>2163.1094506866416</v>
      </c>
      <c r="Q84" s="5">
        <f>EDSTATE!Q84/ADM!Q84</f>
        <v>2154.7227157360408</v>
      </c>
      <c r="R84" s="5">
        <f>EDSTATE!R84/ADM!R84</f>
        <v>2175.276324186343</v>
      </c>
      <c r="S84" s="5">
        <f>EDSTATE!S84/ADM!S84</f>
        <v>2171.570878768441</v>
      </c>
      <c r="T84" s="5">
        <f>EDSTATE!T84/ADM!T84</f>
        <v>2382.612152553329</v>
      </c>
      <c r="U84" s="5">
        <f>EDSTATE!U84/ADM!U84</f>
        <v>2476.831651954603</v>
      </c>
      <c r="V84" s="5">
        <f>EDSTATE!V84/ADM!V84</f>
        <v>2732.7742674772035</v>
      </c>
      <c r="W84" s="5">
        <f>EDSTATE!W84/ADM!W84</f>
        <v>2977.695</v>
      </c>
      <c r="X84" s="5">
        <f>EDSTATE!X84/ADM!X84</f>
        <v>3048.7898786407764</v>
      </c>
    </row>
    <row r="85" spans="1:24" ht="12">
      <c r="A85">
        <v>70</v>
      </c>
      <c r="B85" s="1" t="s">
        <v>115</v>
      </c>
      <c r="C85" s="5">
        <f>EDSTATE!C85/ADM!C85</f>
        <v>392.3777193977879</v>
      </c>
      <c r="D85" s="5">
        <f>EDSTATE!D85/ADM!D85</f>
        <v>594.9981866204123</v>
      </c>
      <c r="E85" s="5">
        <f>EDSTATE!E85/ADM!E85</f>
        <v>613.0535284103685</v>
      </c>
      <c r="F85" s="5">
        <f>EDSTATE!F85/ADM!F85</f>
        <v>697.5237245022746</v>
      </c>
      <c r="G85" s="5">
        <f>EDSTATE!G85/ADM!G85</f>
        <v>765.7654807457461</v>
      </c>
      <c r="H85" s="5">
        <f>EDSTATE!H85/ADM!H85</f>
        <v>791.766945525606</v>
      </c>
      <c r="I85" s="5">
        <f>EDSTATE!I85/ADM!I85</f>
        <v>917.5920565519882</v>
      </c>
      <c r="J85" s="5">
        <f>EDSTATE!J85/ADM!J85</f>
        <v>956.0534839155566</v>
      </c>
      <c r="K85" s="5">
        <f>EDSTATE!K85/ADM!K85</f>
        <v>1050.9976045654164</v>
      </c>
      <c r="L85" s="5">
        <f>EDSTATE!L85/ADM!L85</f>
        <v>1065.5641009562628</v>
      </c>
      <c r="M85" s="5">
        <f>EDSTATE!M85/ADM!M85</f>
        <v>1086.4746316096116</v>
      </c>
      <c r="N85" s="5">
        <f>EDSTATE!N85/ADM!N85</f>
        <v>1001.1313802546687</v>
      </c>
      <c r="O85" s="5">
        <f>EDSTATE!O85/ADM!O85</f>
        <v>815.4423109778193</v>
      </c>
      <c r="P85" s="5">
        <f>EDSTATE!P85/ADM!P85</f>
        <v>830.6530997085081</v>
      </c>
      <c r="Q85" s="5">
        <f>EDSTATE!Q85/ADM!Q85</f>
        <v>803.4765709561034</v>
      </c>
      <c r="R85" s="5">
        <f>EDSTATE!R85/ADM!R85</f>
        <v>830.1422073222963</v>
      </c>
      <c r="S85" s="5">
        <f>EDSTATE!S85/ADM!S85</f>
        <v>838.6400335626297</v>
      </c>
      <c r="T85" s="5">
        <f>EDSTATE!T85/ADM!T85</f>
        <v>1008.9917071125544</v>
      </c>
      <c r="U85" s="5">
        <f>EDSTATE!U85/ADM!U85</f>
        <v>1050.3367988310063</v>
      </c>
      <c r="V85" s="5">
        <f>EDSTATE!V85/ADM!V85</f>
        <v>1161.5969833725972</v>
      </c>
      <c r="W85" s="5">
        <f>EDSTATE!W85/ADM!W85</f>
        <v>1336.0788873405795</v>
      </c>
      <c r="X85" s="5">
        <f>EDSTATE!X85/ADM!X85</f>
        <v>1420.0829311263963</v>
      </c>
    </row>
    <row r="86" spans="1:24" ht="12">
      <c r="A86">
        <v>71</v>
      </c>
      <c r="B86" s="1" t="s">
        <v>174</v>
      </c>
      <c r="C86" s="5">
        <f>EDSTATE!C86/ADM!C86</f>
        <v>417.3464988619628</v>
      </c>
      <c r="D86" s="5">
        <f>EDSTATE!D86/ADM!D86</f>
        <v>596.6234894772573</v>
      </c>
      <c r="E86" s="5">
        <f>EDSTATE!E86/ADM!E86</f>
        <v>640.2085982858723</v>
      </c>
      <c r="F86" s="5">
        <f>EDSTATE!F86/ADM!F86</f>
        <v>721.4760900140647</v>
      </c>
      <c r="G86" s="5">
        <f>EDSTATE!G86/ADM!G86</f>
        <v>795.3726327780151</v>
      </c>
      <c r="H86" s="5">
        <f>EDSTATE!H86/ADM!H86</f>
        <v>858.7225116148106</v>
      </c>
      <c r="I86" s="5">
        <f>EDSTATE!I86/ADM!I86</f>
        <v>970.6408802484136</v>
      </c>
      <c r="J86" s="5">
        <f>EDSTATE!J86/ADM!J86</f>
        <v>1067.8141067045601</v>
      </c>
      <c r="K86" s="5">
        <f>EDSTATE!K86/ADM!K86</f>
        <v>1187.1464562921492</v>
      </c>
      <c r="L86" s="5">
        <f>EDSTATE!L86/ADM!L86</f>
        <v>1185.239152371342</v>
      </c>
      <c r="M86" s="5">
        <f>EDSTATE!M86/ADM!M86</f>
        <v>1214.7674767995986</v>
      </c>
      <c r="N86" s="5">
        <f>EDSTATE!N86/ADM!N86</f>
        <v>1221.7344674556214</v>
      </c>
      <c r="O86" s="5">
        <f>EDSTATE!O86/ADM!O86</f>
        <v>1101.4664070200745</v>
      </c>
      <c r="P86" s="5">
        <f>EDSTATE!P86/ADM!P86</f>
        <v>1003.0946173954374</v>
      </c>
      <c r="Q86" s="5">
        <f>EDSTATE!Q86/ADM!Q86</f>
        <v>994.8529655498994</v>
      </c>
      <c r="R86" s="5">
        <f>EDSTATE!R86/ADM!R86</f>
        <v>1257.1646623496763</v>
      </c>
      <c r="S86" s="5">
        <f>EDSTATE!S86/ADM!S86</f>
        <v>1275.5980613165013</v>
      </c>
      <c r="T86" s="5">
        <f>EDSTATE!T86/ADM!T86</f>
        <v>1436.1148394241418</v>
      </c>
      <c r="U86" s="5">
        <f>EDSTATE!U86/ADM!U86</f>
        <v>1524.8938516981543</v>
      </c>
      <c r="V86" s="5">
        <f>EDSTATE!V86/ADM!V86</f>
        <v>1883.2929618074231</v>
      </c>
      <c r="W86" s="5">
        <f>EDSTATE!W86/ADM!W86</f>
        <v>1890.8487280137279</v>
      </c>
      <c r="X86" s="5">
        <f>EDSTATE!X86/ADM!X86</f>
        <v>1928.3110883925765</v>
      </c>
    </row>
    <row r="87" spans="1:24" ht="12">
      <c r="A87">
        <v>72</v>
      </c>
      <c r="B87" s="1" t="s">
        <v>175</v>
      </c>
      <c r="C87" s="5">
        <f>EDSTATE!C87/ADM!C87</f>
        <v>642.8276346604215</v>
      </c>
      <c r="D87" s="5">
        <f>EDSTATE!D87/ADM!D87</f>
        <v>788.0619136960601</v>
      </c>
      <c r="E87" s="5">
        <f>EDSTATE!E87/ADM!E87</f>
        <v>828.2038030229156</v>
      </c>
      <c r="F87" s="5">
        <f>EDSTATE!F87/ADM!F87</f>
        <v>973.771921182266</v>
      </c>
      <c r="G87" s="5">
        <f>EDSTATE!G87/ADM!G87</f>
        <v>1046.6363636363637</v>
      </c>
      <c r="H87" s="5">
        <f>EDSTATE!H87/ADM!H87</f>
        <v>1192.5456852791879</v>
      </c>
      <c r="I87" s="5">
        <f>EDSTATE!I87/ADM!I87</f>
        <v>1372.758426966292</v>
      </c>
      <c r="J87" s="5">
        <f>EDSTATE!J87/ADM!J87</f>
        <v>1642.9248584662892</v>
      </c>
      <c r="K87" s="5">
        <f>EDSTATE!K87/ADM!K87</f>
        <v>1764.2788006312467</v>
      </c>
      <c r="L87" s="5">
        <f>EDSTATE!L87/ADM!L87</f>
        <v>2049.2352</v>
      </c>
      <c r="M87" s="5">
        <f>EDSTATE!M87/ADM!M87</f>
        <v>2239.7264486975014</v>
      </c>
      <c r="N87" s="5">
        <f>EDSTATE!N87/ADM!N87</f>
        <v>2430.7519747235388</v>
      </c>
      <c r="O87" s="5">
        <f>EDSTATE!O87/ADM!O87</f>
        <v>2403.832953340403</v>
      </c>
      <c r="P87" s="5">
        <f>EDSTATE!P87/ADM!P87</f>
        <v>2508.8140021516947</v>
      </c>
      <c r="Q87" s="5">
        <f>EDSTATE!Q87/ADM!Q87</f>
        <v>2473.817245119306</v>
      </c>
      <c r="R87" s="5">
        <f>EDSTATE!R87/ADM!R87</f>
        <v>2715.169189189189</v>
      </c>
      <c r="S87" s="5">
        <f>EDSTATE!S87/ADM!S87</f>
        <v>2746.5432563138097</v>
      </c>
      <c r="T87" s="5">
        <f>EDSTATE!T87/ADM!T87</f>
        <v>2734.925848563969</v>
      </c>
      <c r="U87" s="5">
        <f>EDSTATE!U87/ADM!U87</f>
        <v>2863.6086497890296</v>
      </c>
      <c r="V87" s="5">
        <f>EDSTATE!V87/ADM!V87</f>
        <v>3134.8875928833068</v>
      </c>
      <c r="W87" s="5">
        <f>EDSTATE!W87/ADM!W87</f>
        <v>3386.686134101624</v>
      </c>
      <c r="X87" s="5">
        <f>EDSTATE!X87/ADM!X87</f>
        <v>3453.519107142857</v>
      </c>
    </row>
    <row r="88" spans="1:24" ht="12">
      <c r="A88">
        <v>73</v>
      </c>
      <c r="B88" s="1" t="s">
        <v>176</v>
      </c>
      <c r="C88" s="5">
        <f>EDSTATE!C88/ADM!C88</f>
        <v>482.49569941149844</v>
      </c>
      <c r="D88" s="5">
        <f>EDSTATE!D88/ADM!D88</f>
        <v>691.4135859519408</v>
      </c>
      <c r="E88" s="5">
        <f>EDSTATE!E88/ADM!E88</f>
        <v>760.8698564593301</v>
      </c>
      <c r="F88" s="5">
        <f>EDSTATE!F88/ADM!F88</f>
        <v>900.912895377129</v>
      </c>
      <c r="G88" s="5">
        <f>EDSTATE!G88/ADM!G88</f>
        <v>989.5899705014749</v>
      </c>
      <c r="H88" s="5">
        <f>EDSTATE!H88/ADM!H88</f>
        <v>1113.2433383609855</v>
      </c>
      <c r="I88" s="5">
        <f>EDSTATE!I88/ADM!I88</f>
        <v>1290.4458128078818</v>
      </c>
      <c r="J88" s="5">
        <f>EDSTATE!J88/ADM!J88</f>
        <v>1448.6583820662768</v>
      </c>
      <c r="K88" s="5">
        <f>EDSTATE!K88/ADM!K88</f>
        <v>1548.2571428571428</v>
      </c>
      <c r="L88" s="5">
        <f>EDSTATE!L88/ADM!L88</f>
        <v>1675.6886838271005</v>
      </c>
      <c r="M88" s="5">
        <f>EDSTATE!M88/ADM!M88</f>
        <v>1835.7174264007597</v>
      </c>
      <c r="N88" s="5">
        <f>EDSTATE!N88/ADM!N88</f>
        <v>2243.2117537313434</v>
      </c>
      <c r="O88" s="5">
        <f>EDSTATE!O88/ADM!O88</f>
        <v>2138.505547511312</v>
      </c>
      <c r="P88" s="5">
        <f>EDSTATE!P88/ADM!P88</f>
        <v>2210.9942739130433</v>
      </c>
      <c r="Q88" s="5">
        <f>EDSTATE!Q88/ADM!Q88</f>
        <v>2266.033712600084</v>
      </c>
      <c r="R88" s="5">
        <f>EDSTATE!R88/ADM!R88</f>
        <v>2344.9894864537</v>
      </c>
      <c r="S88" s="5">
        <f>EDSTATE!S88/ADM!S88</f>
        <v>2314.0376055257098</v>
      </c>
      <c r="T88" s="5">
        <f>EDSTATE!T88/ADM!T88</f>
        <v>2592.9252682204956</v>
      </c>
      <c r="U88" s="5">
        <f>EDSTATE!U88/ADM!U88</f>
        <v>2473.199088678584</v>
      </c>
      <c r="V88" s="5">
        <f>EDSTATE!V88/ADM!V88</f>
        <v>2836.7247976478725</v>
      </c>
      <c r="W88" s="5">
        <f>EDSTATE!W88/ADM!W88</f>
        <v>2968.6102539790045</v>
      </c>
      <c r="X88" s="5">
        <f>EDSTATE!X88/ADM!X88</f>
        <v>3170.0117880577427</v>
      </c>
    </row>
    <row r="89" spans="1:24" ht="12">
      <c r="A89">
        <v>74</v>
      </c>
      <c r="B89" s="1" t="s">
        <v>117</v>
      </c>
      <c r="C89" s="5">
        <f>EDSTATE!C89/ADM!C89</f>
        <v>648.2770930726732</v>
      </c>
      <c r="D89" s="5">
        <f>EDSTATE!D89/ADM!D89</f>
        <v>825.0066928561035</v>
      </c>
      <c r="E89" s="5">
        <f>EDSTATE!E89/ADM!E89</f>
        <v>900.7270278359772</v>
      </c>
      <c r="F89" s="5">
        <f>EDSTATE!F89/ADM!F89</f>
        <v>1000.8040592095224</v>
      </c>
      <c r="G89" s="5">
        <f>EDSTATE!G89/ADM!G89</f>
        <v>1113.2239133845912</v>
      </c>
      <c r="H89" s="5">
        <f>EDSTATE!H89/ADM!H89</f>
        <v>1200.9333545411166</v>
      </c>
      <c r="I89" s="5">
        <f>EDSTATE!I89/ADM!I89</f>
        <v>1413.2521008403362</v>
      </c>
      <c r="J89" s="5">
        <f>EDSTATE!J89/ADM!J89</f>
        <v>1619.0992476388667</v>
      </c>
      <c r="K89" s="5">
        <f>EDSTATE!K89/ADM!K89</f>
        <v>1780.5732883317262</v>
      </c>
      <c r="L89" s="5">
        <f>EDSTATE!L89/ADM!L89</f>
        <v>1851.0914958851056</v>
      </c>
      <c r="M89" s="5">
        <f>EDSTATE!M89/ADM!M89</f>
        <v>1927.4771944670463</v>
      </c>
      <c r="N89" s="5">
        <f>EDSTATE!N89/ADM!N89</f>
        <v>2102.0766109397823</v>
      </c>
      <c r="O89" s="5">
        <f>EDSTATE!O89/ADM!O89</f>
        <v>2062.8286304416906</v>
      </c>
      <c r="P89" s="5">
        <f>EDSTATE!P89/ADM!P89</f>
        <v>2096.9828056990764</v>
      </c>
      <c r="Q89" s="5">
        <f>EDSTATE!Q89/ADM!Q89</f>
        <v>2086.5972200531</v>
      </c>
      <c r="R89" s="5">
        <f>EDSTATE!R89/ADM!R89</f>
        <v>2316.0693369746623</v>
      </c>
      <c r="S89" s="5">
        <f>EDSTATE!S89/ADM!S89</f>
        <v>2354.150326797386</v>
      </c>
      <c r="T89" s="5">
        <f>EDSTATE!T89/ADM!T89</f>
        <v>2414.126474056604</v>
      </c>
      <c r="U89" s="5">
        <f>EDSTATE!U89/ADM!U89</f>
        <v>2467.2366456059735</v>
      </c>
      <c r="V89" s="5">
        <f>EDSTATE!V89/ADM!V89</f>
        <v>2614.1476490066225</v>
      </c>
      <c r="W89" s="5">
        <f>EDSTATE!W89/ADM!W89</f>
        <v>2949.0507841736894</v>
      </c>
      <c r="X89" s="5">
        <f>EDSTATE!X89/ADM!X89</f>
        <v>2974.4178740045504</v>
      </c>
    </row>
    <row r="90" spans="1:24" ht="12">
      <c r="A90">
        <v>75</v>
      </c>
      <c r="B90" s="1" t="s">
        <v>177</v>
      </c>
      <c r="C90" s="5">
        <f>EDSTATE!C90/ADM!C90</f>
        <v>540.5598393574297</v>
      </c>
      <c r="D90" s="5">
        <f>EDSTATE!D90/ADM!D90</f>
        <v>735.8571232876712</v>
      </c>
      <c r="E90" s="5">
        <f>EDSTATE!E90/ADM!E90</f>
        <v>808.7800028204766</v>
      </c>
      <c r="F90" s="5">
        <f>EDSTATE!F90/ADM!F90</f>
        <v>962.5624638519375</v>
      </c>
      <c r="G90" s="5">
        <f>EDSTATE!G90/ADM!G90</f>
        <v>1040.7728194726167</v>
      </c>
      <c r="H90" s="5">
        <f>EDSTATE!H90/ADM!H90</f>
        <v>1137.4246357997981</v>
      </c>
      <c r="I90" s="5">
        <f>EDSTATE!I90/ADM!I90</f>
        <v>1324.5513575635684</v>
      </c>
      <c r="J90" s="5">
        <f>EDSTATE!J90/ADM!J90</f>
        <v>1493.17697740113</v>
      </c>
      <c r="K90" s="5">
        <f>EDSTATE!K90/ADM!K90</f>
        <v>1634.9293257514216</v>
      </c>
      <c r="L90" s="5">
        <f>EDSTATE!L90/ADM!L90</f>
        <v>1665.3722339304531</v>
      </c>
      <c r="M90" s="5">
        <f>EDSTATE!M90/ADM!M90</f>
        <v>1790.9178829907958</v>
      </c>
      <c r="N90" s="5">
        <f>EDSTATE!N90/ADM!N90</f>
        <v>1886.8828762949422</v>
      </c>
      <c r="O90" s="5">
        <f>EDSTATE!O90/ADM!O90</f>
        <v>1847.7199288340648</v>
      </c>
      <c r="P90" s="5">
        <f>EDSTATE!P90/ADM!P90</f>
        <v>1808.7482147387843</v>
      </c>
      <c r="Q90" s="5">
        <f>EDSTATE!Q90/ADM!Q90</f>
        <v>1779.8352588313708</v>
      </c>
      <c r="R90" s="5">
        <f>EDSTATE!R90/ADM!R90</f>
        <v>1875.3775454644451</v>
      </c>
      <c r="S90" s="5">
        <f>EDSTATE!S90/ADM!S90</f>
        <v>1927.0111737677528</v>
      </c>
      <c r="T90" s="5">
        <f>EDSTATE!T90/ADM!T90</f>
        <v>2168.125138539043</v>
      </c>
      <c r="U90" s="5">
        <f>EDSTATE!U90/ADM!U90</f>
        <v>2215.946286276439</v>
      </c>
      <c r="V90" s="5">
        <f>EDSTATE!V90/ADM!V90</f>
        <v>2369.6712239759854</v>
      </c>
      <c r="W90" s="5">
        <f>EDSTATE!W90/ADM!W90</f>
        <v>2581.2426969292387</v>
      </c>
      <c r="X90" s="5">
        <f>EDSTATE!X90/ADM!X90</f>
        <v>2771.7765505820003</v>
      </c>
    </row>
    <row r="91" spans="1:24" ht="12">
      <c r="A91">
        <v>76</v>
      </c>
      <c r="B91" s="1" t="s">
        <v>178</v>
      </c>
      <c r="C91" s="5">
        <f>EDSTATE!C91/ADM!C91</f>
        <v>617.7607235142119</v>
      </c>
      <c r="D91" s="5">
        <f>EDSTATE!D91/ADM!D91</f>
        <v>830.2621772690977</v>
      </c>
      <c r="E91" s="5">
        <f>EDSTATE!E91/ADM!E91</f>
        <v>900.585989010989</v>
      </c>
      <c r="F91" s="5">
        <f>EDSTATE!F91/ADM!F91</f>
        <v>1054.1425702811246</v>
      </c>
      <c r="G91" s="5">
        <f>EDSTATE!G91/ADM!G91</f>
        <v>1151.8373887240357</v>
      </c>
      <c r="H91" s="5">
        <f>EDSTATE!H91/ADM!H91</f>
        <v>1251.7924816625916</v>
      </c>
      <c r="I91" s="5">
        <f>EDSTATE!I91/ADM!I91</f>
        <v>1457.770202020202</v>
      </c>
      <c r="J91" s="5">
        <f>EDSTATE!J91/ADM!J91</f>
        <v>1588.3170247933883</v>
      </c>
      <c r="K91" s="5">
        <f>EDSTATE!K91/ADM!K91</f>
        <v>1735.1951136749237</v>
      </c>
      <c r="L91" s="5">
        <f>EDSTATE!L91/ADM!L91</f>
        <v>1933.8111618111618</v>
      </c>
      <c r="M91" s="5">
        <f>EDSTATE!M91/ADM!M91</f>
        <v>2160.277481371088</v>
      </c>
      <c r="N91" s="5">
        <f>EDSTATE!N91/ADM!N91</f>
        <v>2450.375519455988</v>
      </c>
      <c r="O91" s="5">
        <f>EDSTATE!O91/ADM!O91</f>
        <v>2357.8720964679073</v>
      </c>
      <c r="P91" s="5">
        <f>EDSTATE!P91/ADM!P91</f>
        <v>2576.8287245313777</v>
      </c>
      <c r="Q91" s="5">
        <f>EDSTATE!Q91/ADM!Q91</f>
        <v>2448.7435697583787</v>
      </c>
      <c r="R91" s="5">
        <f>EDSTATE!R91/ADM!R91</f>
        <v>2680.111937377691</v>
      </c>
      <c r="S91" s="5">
        <f>EDSTATE!S91/ADM!S91</f>
        <v>2693.6117830667185</v>
      </c>
      <c r="T91" s="5">
        <f>EDSTATE!T91/ADM!T91</f>
        <v>2722.2274339771384</v>
      </c>
      <c r="U91" s="5">
        <f>EDSTATE!U91/ADM!U91</f>
        <v>2750.5859798605734</v>
      </c>
      <c r="V91" s="5">
        <f>EDSTATE!V91/ADM!V91</f>
        <v>3086.2349882075473</v>
      </c>
      <c r="W91" s="5">
        <f>EDSTATE!W91/ADM!W91</f>
        <v>3280.9973220605584</v>
      </c>
      <c r="X91" s="5">
        <f>EDSTATE!X91/ADM!X91</f>
        <v>3307.4192160000002</v>
      </c>
    </row>
    <row r="92" spans="1:24" ht="12">
      <c r="A92">
        <v>77</v>
      </c>
      <c r="B92" s="1" t="s">
        <v>179</v>
      </c>
      <c r="C92" s="5">
        <f>EDSTATE!C92/ADM!C92</f>
        <v>501.0490272373541</v>
      </c>
      <c r="D92" s="5">
        <f>EDSTATE!D92/ADM!D92</f>
        <v>707.488438555469</v>
      </c>
      <c r="E92" s="5">
        <f>EDSTATE!E92/ADM!E92</f>
        <v>728.4445003775485</v>
      </c>
      <c r="F92" s="5">
        <f>EDSTATE!F92/ADM!F92</f>
        <v>798.0073655781979</v>
      </c>
      <c r="G92" s="5">
        <f>EDSTATE!G92/ADM!G92</f>
        <v>894.1645599809206</v>
      </c>
      <c r="H92" s="5">
        <f>EDSTATE!H92/ADM!H92</f>
        <v>1066.1653171390014</v>
      </c>
      <c r="I92" s="5">
        <f>EDSTATE!I92/ADM!I92</f>
        <v>1247.0120967741937</v>
      </c>
      <c r="J92" s="5">
        <f>EDSTATE!J92/ADM!J92</f>
        <v>1411.4749361116571</v>
      </c>
      <c r="K92" s="5">
        <f>EDSTATE!K92/ADM!K92</f>
        <v>1525.5476235561446</v>
      </c>
      <c r="L92" s="5">
        <f>EDSTATE!L92/ADM!L92</f>
        <v>1570.5826771653544</v>
      </c>
      <c r="M92" s="5">
        <f>EDSTATE!M92/ADM!M92</f>
        <v>1678.7917556561085</v>
      </c>
      <c r="N92" s="5">
        <f>EDSTATE!N92/ADM!N92</f>
        <v>1963.0117932708984</v>
      </c>
      <c r="O92" s="5">
        <f>EDSTATE!O92/ADM!O92</f>
        <v>1917.8895332197617</v>
      </c>
      <c r="P92" s="5">
        <f>EDSTATE!P92/ADM!P92</f>
        <v>2055.6969197221774</v>
      </c>
      <c r="Q92" s="5">
        <f>EDSTATE!Q92/ADM!Q92</f>
        <v>2105.940106263082</v>
      </c>
      <c r="R92" s="5">
        <f>EDSTATE!R92/ADM!R92</f>
        <v>2237.9286501811307</v>
      </c>
      <c r="S92" s="5">
        <f>EDSTATE!S92/ADM!S92</f>
        <v>2270.7997541109576</v>
      </c>
      <c r="T92" s="5">
        <f>EDSTATE!T92/ADM!T92</f>
        <v>2463.67009044918</v>
      </c>
      <c r="U92" s="5">
        <f>EDSTATE!U92/ADM!U92</f>
        <v>2510.9256425948593</v>
      </c>
      <c r="V92" s="5">
        <f>EDSTATE!V92/ADM!V92</f>
        <v>2790.3709137670194</v>
      </c>
      <c r="W92" s="5">
        <f>EDSTATE!W92/ADM!W92</f>
        <v>3193.190861778662</v>
      </c>
      <c r="X92" s="5">
        <f>EDSTATE!X92/ADM!X92</f>
        <v>3176.8940221114917</v>
      </c>
    </row>
    <row r="93" spans="1:24" ht="12">
      <c r="A93">
        <v>78</v>
      </c>
      <c r="B93" s="1" t="s">
        <v>180</v>
      </c>
      <c r="C93" s="5">
        <f>EDSTATE!C93/ADM!C93</f>
        <v>477.5024201355276</v>
      </c>
      <c r="D93" s="5">
        <f>EDSTATE!D93/ADM!D93</f>
        <v>661.2339034205231</v>
      </c>
      <c r="E93" s="5">
        <f>EDSTATE!E93/ADM!E93</f>
        <v>731.3782518210197</v>
      </c>
      <c r="F93" s="5">
        <f>EDSTATE!F93/ADM!F93</f>
        <v>795.767130620985</v>
      </c>
      <c r="G93" s="5">
        <f>EDSTATE!G93/ADM!G93</f>
        <v>908.0176211453745</v>
      </c>
      <c r="H93" s="5">
        <f>EDSTATE!H93/ADM!H93</f>
        <v>967.4652076318743</v>
      </c>
      <c r="I93" s="5">
        <f>EDSTATE!I93/ADM!I93</f>
        <v>1101.8097395243487</v>
      </c>
      <c r="J93" s="5">
        <f>EDSTATE!J93/ADM!J93</f>
        <v>1193.223410241981</v>
      </c>
      <c r="K93" s="5">
        <f>EDSTATE!K93/ADM!K93</f>
        <v>1369.4680365296804</v>
      </c>
      <c r="L93" s="5">
        <f>EDSTATE!L93/ADM!L93</f>
        <v>1354.9959677419354</v>
      </c>
      <c r="M93" s="5">
        <f>EDSTATE!M93/ADM!M93</f>
        <v>1422.656739380023</v>
      </c>
      <c r="N93" s="5">
        <f>EDSTATE!N93/ADM!N93</f>
        <v>1479.0542959427207</v>
      </c>
      <c r="O93" s="5">
        <f>EDSTATE!O93/ADM!O93</f>
        <v>1404.6975260115607</v>
      </c>
      <c r="P93" s="5">
        <f>EDSTATE!P93/ADM!P93</f>
        <v>1460.4929646786336</v>
      </c>
      <c r="Q93" s="5">
        <f>EDSTATE!Q93/ADM!Q93</f>
        <v>1519.6267970097758</v>
      </c>
      <c r="R93" s="5">
        <f>EDSTATE!R93/ADM!R93</f>
        <v>1307.411930219471</v>
      </c>
      <c r="S93" s="5">
        <f>EDSTATE!S93/ADM!S93</f>
        <v>1350.9019924609586</v>
      </c>
      <c r="T93" s="5">
        <f>EDSTATE!T93/ADM!T93</f>
        <v>1276.2651475919213</v>
      </c>
      <c r="U93" s="5">
        <f>EDSTATE!U93/ADM!U93</f>
        <v>1321.642857142857</v>
      </c>
      <c r="V93" s="5">
        <f>EDSTATE!V93/ADM!V93</f>
        <v>1225.2520687858262</v>
      </c>
      <c r="W93" s="5">
        <f>EDSTATE!W93/ADM!W93</f>
        <v>966.9561757322175</v>
      </c>
      <c r="X93" s="5">
        <f>EDSTATE!X93/ADM!X93</f>
        <v>1217.2144744744744</v>
      </c>
    </row>
    <row r="94" spans="1:24" ht="12">
      <c r="A94">
        <v>79</v>
      </c>
      <c r="B94" s="1" t="s">
        <v>181</v>
      </c>
      <c r="C94" s="5">
        <f>EDSTATE!C94/ADM!C94</f>
        <v>665.871830020562</v>
      </c>
      <c r="D94" s="5">
        <f>EDSTATE!D94/ADM!D94</f>
        <v>847.0338332752005</v>
      </c>
      <c r="E94" s="5">
        <f>EDSTATE!E94/ADM!E94</f>
        <v>924.0378378378379</v>
      </c>
      <c r="F94" s="5">
        <f>EDSTATE!F94/ADM!F94</f>
        <v>1031.404531946508</v>
      </c>
      <c r="G94" s="5">
        <f>EDSTATE!G94/ADM!G94</f>
        <v>1140.0172612197928</v>
      </c>
      <c r="H94" s="5">
        <f>EDSTATE!H94/ADM!H94</f>
        <v>1227.7622820919175</v>
      </c>
      <c r="I94" s="5">
        <f>EDSTATE!I94/ADM!I94</f>
        <v>1466.3273164861612</v>
      </c>
      <c r="J94" s="5">
        <f>EDSTATE!J94/ADM!J94</f>
        <v>1666.3284944006637</v>
      </c>
      <c r="K94" s="5">
        <f>EDSTATE!K94/ADM!K94</f>
        <v>2066.7401448109413</v>
      </c>
      <c r="L94" s="5">
        <f>EDSTATE!L94/ADM!L94</f>
        <v>2453.9115841178877</v>
      </c>
      <c r="M94" s="5">
        <f>EDSTATE!M94/ADM!M94</f>
        <v>2726.1326062198864</v>
      </c>
      <c r="N94" s="5">
        <f>EDSTATE!N94/ADM!N94</f>
        <v>2798.6042707860065</v>
      </c>
      <c r="O94" s="5">
        <f>EDSTATE!O94/ADM!O94</f>
        <v>2547.065904159132</v>
      </c>
      <c r="P94" s="5">
        <f>EDSTATE!P94/ADM!P94</f>
        <v>2737.3272112287164</v>
      </c>
      <c r="Q94" s="5">
        <f>EDSTATE!Q94/ADM!Q94</f>
        <v>2708.274988692899</v>
      </c>
      <c r="R94" s="5">
        <f>EDSTATE!R94/ADM!R94</f>
        <v>3022.441429217549</v>
      </c>
      <c r="S94" s="5">
        <f>EDSTATE!S94/ADM!S94</f>
        <v>3103.476148409894</v>
      </c>
      <c r="T94" s="5">
        <f>EDSTATE!T94/ADM!T94</f>
        <v>3306.759842519685</v>
      </c>
      <c r="U94" s="5">
        <f>EDSTATE!U94/ADM!U94</f>
        <v>3443.38202247191</v>
      </c>
      <c r="V94" s="5">
        <f>EDSTATE!V94/ADM!V94</f>
        <v>3631.4465232507605</v>
      </c>
      <c r="W94" s="5">
        <f>EDSTATE!W94/ADM!W94</f>
        <v>4049.818812765958</v>
      </c>
      <c r="X94" s="5">
        <f>EDSTATE!X94/ADM!X94</f>
        <v>4111.585258236865</v>
      </c>
    </row>
    <row r="95" spans="1:24" ht="12">
      <c r="A95">
        <v>80</v>
      </c>
      <c r="B95" s="1" t="s">
        <v>182</v>
      </c>
      <c r="C95" s="5">
        <f>EDSTATE!C95/ADM!C95</f>
        <v>637.4539312039312</v>
      </c>
      <c r="D95" s="5">
        <f>EDSTATE!D95/ADM!D95</f>
        <v>892.3240396530359</v>
      </c>
      <c r="E95" s="5">
        <f>EDSTATE!E95/ADM!E95</f>
        <v>976.7436374922409</v>
      </c>
      <c r="F95" s="5">
        <f>EDSTATE!F95/ADM!F95</f>
        <v>1005.9870848708487</v>
      </c>
      <c r="G95" s="5">
        <f>EDSTATE!G95/ADM!G95</f>
        <v>1110.6912039925141</v>
      </c>
      <c r="H95" s="5">
        <f>EDSTATE!H95/ADM!H95</f>
        <v>1215.870153846154</v>
      </c>
      <c r="I95" s="5">
        <f>EDSTATE!I95/ADM!I95</f>
        <v>1482.8886183810102</v>
      </c>
      <c r="J95" s="5">
        <f>EDSTATE!J95/ADM!J95</f>
        <v>1560.086072922893</v>
      </c>
      <c r="K95" s="5">
        <f>EDSTATE!K95/ADM!K95</f>
        <v>1690.4367884961055</v>
      </c>
      <c r="L95" s="5">
        <f>EDSTATE!L95/ADM!L95</f>
        <v>1998.3704135119394</v>
      </c>
      <c r="M95" s="5">
        <f>EDSTATE!M95/ADM!M95</f>
        <v>2216.646240687679</v>
      </c>
      <c r="N95" s="5">
        <f>EDSTATE!N95/ADM!N95</f>
        <v>2394.894079304726</v>
      </c>
      <c r="O95" s="5">
        <f>EDSTATE!O95/ADM!O95</f>
        <v>2544.840851174935</v>
      </c>
      <c r="P95" s="5">
        <f>EDSTATE!P95/ADM!P95</f>
        <v>2517.0366057692304</v>
      </c>
      <c r="Q95" s="5">
        <f>EDSTATE!Q95/ADM!Q95</f>
        <v>2470.3254545454547</v>
      </c>
      <c r="R95" s="5">
        <f>EDSTATE!R95/ADM!R95</f>
        <v>2769.662971175166</v>
      </c>
      <c r="S95" s="5">
        <f>EDSTATE!S95/ADM!S95</f>
        <v>2834.859948761742</v>
      </c>
      <c r="T95" s="5">
        <f>EDSTATE!T95/ADM!T95</f>
        <v>3195.3396993092238</v>
      </c>
      <c r="U95" s="5">
        <f>EDSTATE!U95/ADM!U95</f>
        <v>3345.0990415335464</v>
      </c>
      <c r="V95" s="5">
        <f>EDSTATE!V95/ADM!V95</f>
        <v>3388.291477227723</v>
      </c>
      <c r="W95" s="5">
        <f>EDSTATE!W95/ADM!W95</f>
        <v>3592.812733281493</v>
      </c>
      <c r="X95" s="5">
        <f>EDSTATE!X95/ADM!X95</f>
        <v>3728.0441767696525</v>
      </c>
    </row>
    <row r="96" spans="1:24" ht="12">
      <c r="A96">
        <v>81</v>
      </c>
      <c r="B96" s="1" t="s">
        <v>183</v>
      </c>
      <c r="C96" s="5">
        <f>EDSTATE!C96/ADM!C96</f>
        <v>635.2655661743412</v>
      </c>
      <c r="D96" s="5">
        <f>EDSTATE!D96/ADM!D96</f>
        <v>834.8088061465721</v>
      </c>
      <c r="E96" s="5">
        <f>EDSTATE!E96/ADM!E96</f>
        <v>880.9028950542822</v>
      </c>
      <c r="F96" s="5">
        <f>EDSTATE!F96/ADM!F96</f>
        <v>999.5351941747573</v>
      </c>
      <c r="G96" s="5">
        <f>EDSTATE!G96/ADM!G96</f>
        <v>1127.7397260273972</v>
      </c>
      <c r="H96" s="5">
        <f>EDSTATE!H96/ADM!H96</f>
        <v>1288.6940841505852</v>
      </c>
      <c r="I96" s="5">
        <f>EDSTATE!I96/ADM!I96</f>
        <v>1550.5969455511288</v>
      </c>
      <c r="J96" s="5">
        <f>EDSTATE!J96/ADM!J96</f>
        <v>1698.7875984926345</v>
      </c>
      <c r="K96" s="5">
        <f>EDSTATE!K96/ADM!K96</f>
        <v>1884.6725166725166</v>
      </c>
      <c r="L96" s="5">
        <f>EDSTATE!L96/ADM!L96</f>
        <v>2219.168756718022</v>
      </c>
      <c r="M96" s="5">
        <f>EDSTATE!M96/ADM!M96</f>
        <v>2393.4573245614038</v>
      </c>
      <c r="N96" s="5">
        <f>EDSTATE!N96/ADM!N96</f>
        <v>2475.32865064695</v>
      </c>
      <c r="O96" s="5">
        <f>EDSTATE!O96/ADM!O96</f>
        <v>2464.455992766727</v>
      </c>
      <c r="P96" s="5">
        <f>EDSTATE!P96/ADM!P96</f>
        <v>2617.3219190076616</v>
      </c>
      <c r="Q96" s="5">
        <f>EDSTATE!Q96/ADM!Q96</f>
        <v>3047.1302752293577</v>
      </c>
      <c r="R96" s="5">
        <f>EDSTATE!R96/ADM!R96</f>
        <v>3368.2102908277407</v>
      </c>
      <c r="S96" s="5">
        <f>EDSTATE!S96/ADM!S96</f>
        <v>3013.438056379822</v>
      </c>
      <c r="T96" s="5">
        <f>EDSTATE!T96/ADM!T96</f>
        <v>3239.5486293653776</v>
      </c>
      <c r="U96" s="5">
        <f>EDSTATE!U96/ADM!U96</f>
        <v>3334.39</v>
      </c>
      <c r="V96" s="5">
        <f>EDSTATE!V96/ADM!V96</f>
        <v>4002.6356218323585</v>
      </c>
      <c r="W96" s="5">
        <f>EDSTATE!W96/ADM!W96</f>
        <v>4006.9346949602123</v>
      </c>
      <c r="X96" s="5">
        <f>EDSTATE!X96/ADM!X96</f>
        <v>4243.9047944693575</v>
      </c>
    </row>
    <row r="97" spans="1:24" ht="12">
      <c r="A97">
        <v>82</v>
      </c>
      <c r="B97" s="1" t="s">
        <v>184</v>
      </c>
      <c r="C97" s="5">
        <f>EDSTATE!C97/ADM!C97</f>
        <v>702.1324950161019</v>
      </c>
      <c r="D97" s="5">
        <f>EDSTATE!D97/ADM!D97</f>
        <v>892.4999217159856</v>
      </c>
      <c r="E97" s="5">
        <f>EDSTATE!E97/ADM!E97</f>
        <v>954.5336</v>
      </c>
      <c r="F97" s="5">
        <f>EDSTATE!F97/ADM!F97</f>
        <v>1098.1795245026685</v>
      </c>
      <c r="G97" s="5">
        <f>EDSTATE!G97/ADM!G97</f>
        <v>1229.6331943286073</v>
      </c>
      <c r="H97" s="5">
        <f>EDSTATE!H97/ADM!H97</f>
        <v>1298.2267267267268</v>
      </c>
      <c r="I97" s="5">
        <f>EDSTATE!I97/ADM!I97</f>
        <v>1533.508633954522</v>
      </c>
      <c r="J97" s="5">
        <f>EDSTATE!J97/ADM!J97</f>
        <v>1748.5862789482849</v>
      </c>
      <c r="K97" s="5">
        <f>EDSTATE!K97/ADM!K97</f>
        <v>1899.717348225545</v>
      </c>
      <c r="L97" s="5">
        <f>EDSTATE!L97/ADM!L97</f>
        <v>2016.8016785258164</v>
      </c>
      <c r="M97" s="5">
        <f>EDSTATE!M97/ADM!M97</f>
        <v>2210.7262339115837</v>
      </c>
      <c r="N97" s="5">
        <f>EDSTATE!N97/ADM!N97</f>
        <v>2490.378224582701</v>
      </c>
      <c r="O97" s="5">
        <f>EDSTATE!O97/ADM!O97</f>
        <v>2459.823903619121</v>
      </c>
      <c r="P97" s="5">
        <f>EDSTATE!P97/ADM!P97</f>
        <v>2561.2782807017543</v>
      </c>
      <c r="Q97" s="5">
        <f>EDSTATE!Q97/ADM!Q97</f>
        <v>2567.112749854454</v>
      </c>
      <c r="R97" s="5">
        <f>EDSTATE!R97/ADM!R97</f>
        <v>2769.3175309597523</v>
      </c>
      <c r="S97" s="5">
        <f>EDSTATE!S97/ADM!S97</f>
        <v>2784.9865570140755</v>
      </c>
      <c r="T97" s="5">
        <f>EDSTATE!T97/ADM!T97</f>
        <v>3071.1393507521775</v>
      </c>
      <c r="U97" s="5">
        <f>EDSTATE!U97/ADM!U97</f>
        <v>3171.8449449125083</v>
      </c>
      <c r="V97" s="5">
        <f>EDSTATE!V97/ADM!V97</f>
        <v>3351.718919379845</v>
      </c>
      <c r="W97" s="5">
        <f>EDSTATE!W97/ADM!W97</f>
        <v>3923.859366837494</v>
      </c>
      <c r="X97" s="5">
        <f>EDSTATE!X97/ADM!X97</f>
        <v>3393.4353981264635</v>
      </c>
    </row>
    <row r="98" spans="1:24" ht="12">
      <c r="A98">
        <v>83</v>
      </c>
      <c r="B98" s="1" t="s">
        <v>185</v>
      </c>
      <c r="C98" s="5">
        <f>EDSTATE!C98/ADM!C98</f>
        <v>502.28465047007353</v>
      </c>
      <c r="D98" s="5">
        <f>EDSTATE!D98/ADM!D98</f>
        <v>707.2378347250216</v>
      </c>
      <c r="E98" s="5">
        <f>EDSTATE!E98/ADM!E98</f>
        <v>756.757926769412</v>
      </c>
      <c r="F98" s="5">
        <f>EDSTATE!F98/ADM!F98</f>
        <v>839.3508245877061</v>
      </c>
      <c r="G98" s="5">
        <f>EDSTATE!G98/ADM!G98</f>
        <v>945.7051917822083</v>
      </c>
      <c r="H98" s="5">
        <f>EDSTATE!H98/ADM!H98</f>
        <v>1022.7953270074482</v>
      </c>
      <c r="I98" s="5">
        <f>EDSTATE!I98/ADM!I98</f>
        <v>1183.4168868116237</v>
      </c>
      <c r="J98" s="5">
        <f>EDSTATE!J98/ADM!J98</f>
        <v>1289.388160508542</v>
      </c>
      <c r="K98" s="5">
        <f>EDSTATE!K98/ADM!K98</f>
        <v>1451.8070397815914</v>
      </c>
      <c r="L98" s="5">
        <f>EDSTATE!L98/ADM!L98</f>
        <v>1437.8117591275486</v>
      </c>
      <c r="M98" s="5">
        <f>EDSTATE!M98/ADM!M98</f>
        <v>1539.4748447719944</v>
      </c>
      <c r="N98" s="5">
        <f>EDSTATE!N98/ADM!N98</f>
        <v>1637.1496953104302</v>
      </c>
      <c r="O98" s="5">
        <f>EDSTATE!O98/ADM!O98</f>
        <v>1482.185282261508</v>
      </c>
      <c r="P98" s="5">
        <f>EDSTATE!P98/ADM!P98</f>
        <v>1647.7661305094448</v>
      </c>
      <c r="Q98" s="5">
        <f>EDSTATE!Q98/ADM!Q98</f>
        <v>1642.242079863003</v>
      </c>
      <c r="R98" s="5">
        <f>EDSTATE!R98/ADM!R98</f>
        <v>1699.4000741839764</v>
      </c>
      <c r="S98" s="5">
        <f>EDSTATE!S98/ADM!S98</f>
        <v>1729.6976561943436</v>
      </c>
      <c r="T98" s="5">
        <f>EDSTATE!T98/ADM!T98</f>
        <v>1804.458012142711</v>
      </c>
      <c r="U98" s="5">
        <f>EDSTATE!U98/ADM!U98</f>
        <v>1843.21359858648</v>
      </c>
      <c r="V98" s="5">
        <f>EDSTATE!V98/ADM!V98</f>
        <v>2083.8095414061017</v>
      </c>
      <c r="W98" s="5">
        <f>EDSTATE!W98/ADM!W98</f>
        <v>2178.523337832863</v>
      </c>
      <c r="X98" s="5">
        <f>EDSTATE!X98/ADM!X98</f>
        <v>2288.900846236946</v>
      </c>
    </row>
    <row r="99" spans="1:24" ht="12">
      <c r="A99">
        <v>84</v>
      </c>
      <c r="B99" s="1" t="s">
        <v>186</v>
      </c>
      <c r="C99" s="5">
        <f>EDSTATE!C99/ADM!C99</f>
        <v>426.876960229878</v>
      </c>
      <c r="D99" s="5">
        <f>EDSTATE!D99/ADM!D99</f>
        <v>621.6672257423282</v>
      </c>
      <c r="E99" s="5">
        <f>EDSTATE!E99/ADM!E99</f>
        <v>658.097515864664</v>
      </c>
      <c r="F99" s="5">
        <f>EDSTATE!F99/ADM!F99</f>
        <v>752.237327114307</v>
      </c>
      <c r="G99" s="5">
        <f>EDSTATE!G99/ADM!G99</f>
        <v>854.5218119703042</v>
      </c>
      <c r="H99" s="5">
        <f>EDSTATE!H99/ADM!H99</f>
        <v>1002.5016629894293</v>
      </c>
      <c r="I99" s="5">
        <f>EDSTATE!I99/ADM!I99</f>
        <v>1174.8889796185001</v>
      </c>
      <c r="J99" s="5">
        <f>EDSTATE!J99/ADM!J99</f>
        <v>1202.7928566802668</v>
      </c>
      <c r="K99" s="5">
        <f>EDSTATE!K99/ADM!K99</f>
        <v>1315.0635205800263</v>
      </c>
      <c r="L99" s="5">
        <f>EDSTATE!L99/ADM!L99</f>
        <v>1349.0109907563292</v>
      </c>
      <c r="M99" s="5">
        <f>EDSTATE!M99/ADM!M99</f>
        <v>1450.6334793644826</v>
      </c>
      <c r="N99" s="5">
        <f>EDSTATE!N99/ADM!N99</f>
        <v>1508.4549923195084</v>
      </c>
      <c r="O99" s="5">
        <f>EDSTATE!O99/ADM!O99</f>
        <v>1365.4870405068611</v>
      </c>
      <c r="P99" s="5">
        <f>EDSTATE!P99/ADM!P99</f>
        <v>1551.8115391791046</v>
      </c>
      <c r="Q99" s="5">
        <f>EDSTATE!Q99/ADM!Q99</f>
        <v>1560.6874265906551</v>
      </c>
      <c r="R99" s="5">
        <f>EDSTATE!R99/ADM!R99</f>
        <v>1604.5185514577138</v>
      </c>
      <c r="S99" s="5">
        <f>EDSTATE!S99/ADM!S99</f>
        <v>1622.7458025157912</v>
      </c>
      <c r="T99" s="5">
        <f>EDSTATE!T99/ADM!T99</f>
        <v>1772.6412958012265</v>
      </c>
      <c r="U99" s="5">
        <f>EDSTATE!U99/ADM!U99</f>
        <v>1767.8994000922935</v>
      </c>
      <c r="V99" s="5">
        <f>EDSTATE!V99/ADM!V99</f>
        <v>2044.116408396663</v>
      </c>
      <c r="W99" s="5">
        <f>EDSTATE!W99/ADM!W99</f>
        <v>2129.9317551923314</v>
      </c>
      <c r="X99" s="5">
        <f>EDSTATE!X99/ADM!X99</f>
        <v>2103.869851064828</v>
      </c>
    </row>
    <row r="100" spans="1:24" ht="12">
      <c r="A100">
        <v>85</v>
      </c>
      <c r="B100" s="1" t="s">
        <v>187</v>
      </c>
      <c r="C100" s="5">
        <f>EDSTATE!C100/ADM!C100</f>
        <v>643.1633452847494</v>
      </c>
      <c r="D100" s="5">
        <f>EDSTATE!D100/ADM!D100</f>
        <v>829.953138584594</v>
      </c>
      <c r="E100" s="5">
        <f>EDSTATE!E100/ADM!E100</f>
        <v>897.1157436780568</v>
      </c>
      <c r="F100" s="5">
        <f>EDSTATE!F100/ADM!F100</f>
        <v>1043.6349058362857</v>
      </c>
      <c r="G100" s="5">
        <f>EDSTATE!G100/ADM!G100</f>
        <v>1149.2574018709615</v>
      </c>
      <c r="H100" s="5">
        <f>EDSTATE!H100/ADM!H100</f>
        <v>1243.5521934978456</v>
      </c>
      <c r="I100" s="5">
        <f>EDSTATE!I100/ADM!I100</f>
        <v>1464.9474159558454</v>
      </c>
      <c r="J100" s="5">
        <f>EDSTATE!J100/ADM!J100</f>
        <v>1625.1901526238762</v>
      </c>
      <c r="K100" s="5">
        <f>EDSTATE!K100/ADM!K100</f>
        <v>1773.1994895789026</v>
      </c>
      <c r="L100" s="5">
        <f>EDSTATE!L100/ADM!L100</f>
        <v>1878.7925531914893</v>
      </c>
      <c r="M100" s="5">
        <f>EDSTATE!M100/ADM!M100</f>
        <v>2015.7255559246953</v>
      </c>
      <c r="N100" s="5">
        <f>EDSTATE!N100/ADM!N100</f>
        <v>2167.558350881082</v>
      </c>
      <c r="O100" s="5">
        <f>EDSTATE!O100/ADM!O100</f>
        <v>2109.466319174892</v>
      </c>
      <c r="P100" s="5">
        <f>EDSTATE!P100/ADM!P100</f>
        <v>2227.519135870768</v>
      </c>
      <c r="Q100" s="5">
        <f>EDSTATE!Q100/ADM!Q100</f>
        <v>2236.1388209121246</v>
      </c>
      <c r="R100" s="5">
        <f>EDSTATE!R100/ADM!R100</f>
        <v>2434.21496886121</v>
      </c>
      <c r="S100" s="5">
        <f>EDSTATE!S100/ADM!S100</f>
        <v>2481.5114038972542</v>
      </c>
      <c r="T100" s="5">
        <f>EDSTATE!T100/ADM!T100</f>
        <v>2644.768172233936</v>
      </c>
      <c r="U100" s="5">
        <f>EDSTATE!U100/ADM!U100</f>
        <v>2705.7816091954023</v>
      </c>
      <c r="V100" s="5">
        <f>EDSTATE!V100/ADM!V100</f>
        <v>3054.3005883004653</v>
      </c>
      <c r="W100" s="5">
        <f>EDSTATE!W100/ADM!W100</f>
        <v>3398.967116075438</v>
      </c>
      <c r="X100" s="5">
        <f>EDSTATE!X100/ADM!X100</f>
        <v>3492.6623436606837</v>
      </c>
    </row>
    <row r="101" spans="1:24" ht="12">
      <c r="A101">
        <v>86</v>
      </c>
      <c r="B101" s="1" t="s">
        <v>188</v>
      </c>
      <c r="C101" s="5">
        <f>EDSTATE!C101/ADM!C101</f>
        <v>474.2257383966245</v>
      </c>
      <c r="D101" s="5">
        <f>EDSTATE!D101/ADM!D101</f>
        <v>764.4642032332564</v>
      </c>
      <c r="E101" s="5">
        <f>EDSTATE!E101/ADM!E101</f>
        <v>774.9416058394161</v>
      </c>
      <c r="F101" s="5">
        <f>EDSTATE!F101/ADM!F101</f>
        <v>789.0046189376443</v>
      </c>
      <c r="G101" s="5">
        <f>EDSTATE!G101/ADM!G101</f>
        <v>843.8344827586207</v>
      </c>
      <c r="H101" s="5">
        <f>EDSTATE!H101/ADM!H101</f>
        <v>934.800925925926</v>
      </c>
      <c r="I101" s="5">
        <f>EDSTATE!I101/ADM!I101</f>
        <v>1100.4</v>
      </c>
      <c r="J101" s="5">
        <f>EDSTATE!J101/ADM!J101</f>
        <v>1149.7493472584856</v>
      </c>
      <c r="K101" s="5">
        <f>EDSTATE!K101/ADM!K101</f>
        <v>1056.3403693931398</v>
      </c>
      <c r="L101" s="5">
        <f>EDSTATE!L101/ADM!L101</f>
        <v>1961.8923076923077</v>
      </c>
      <c r="M101" s="5">
        <f>EDSTATE!M101/ADM!M101</f>
        <v>2110.5756962025316</v>
      </c>
      <c r="N101" s="5">
        <f>EDSTATE!N101/ADM!N101</f>
        <v>2499.284237726098</v>
      </c>
      <c r="O101" s="5">
        <f>EDSTATE!O101/ADM!O101</f>
        <v>2291.6532189973614</v>
      </c>
      <c r="P101" s="5">
        <f>EDSTATE!P101/ADM!P101</f>
        <v>2547.9509139784946</v>
      </c>
      <c r="Q101" s="5">
        <f>EDSTATE!Q101/ADM!Q101</f>
        <v>2480.237726098191</v>
      </c>
      <c r="R101" s="5">
        <f>EDSTATE!R101/ADM!R101</f>
        <v>2373.3634020618556</v>
      </c>
      <c r="S101" s="5">
        <f>EDSTATE!S101/ADM!S101</f>
        <v>2496.0158730158732</v>
      </c>
      <c r="T101" s="5">
        <f>EDSTATE!T101/ADM!T101</f>
        <v>2538.7756756756758</v>
      </c>
      <c r="U101" s="5">
        <f>EDSTATE!U101/ADM!U101</f>
        <v>2623.4699140401144</v>
      </c>
      <c r="V101" s="5">
        <f>EDSTATE!V101/ADM!V101</f>
        <v>3911.886907514451</v>
      </c>
      <c r="W101" s="5">
        <f>EDSTATE!W101/ADM!W101</f>
        <v>4010.775421348315</v>
      </c>
      <c r="X101" s="5">
        <f>EDSTATE!X101/ADM!X101</f>
        <v>4038.00449704142</v>
      </c>
    </row>
    <row r="102" spans="1:24" ht="12">
      <c r="A102">
        <v>87</v>
      </c>
      <c r="B102" s="1" t="s">
        <v>189</v>
      </c>
      <c r="C102" s="5">
        <f>EDSTATE!C102/ADM!C102</f>
        <v>568.8448562603944</v>
      </c>
      <c r="D102" s="5">
        <f>EDSTATE!D102/ADM!D102</f>
        <v>761.2535107169253</v>
      </c>
      <c r="E102" s="5">
        <f>EDSTATE!E102/ADM!E102</f>
        <v>834.0729219785824</v>
      </c>
      <c r="F102" s="5">
        <f>EDSTATE!F102/ADM!F102</f>
        <v>945.693092621664</v>
      </c>
      <c r="G102" s="5">
        <f>EDSTATE!G102/ADM!G102</f>
        <v>1031.505623995715</v>
      </c>
      <c r="H102" s="5">
        <f>EDSTATE!H102/ADM!H102</f>
        <v>1079.8085662052756</v>
      </c>
      <c r="I102" s="5">
        <f>EDSTATE!I102/ADM!I102</f>
        <v>1274.8302034428796</v>
      </c>
      <c r="J102" s="5">
        <f>EDSTATE!J102/ADM!J102</f>
        <v>1376.2226782965624</v>
      </c>
      <c r="K102" s="5">
        <f>EDSTATE!K102/ADM!K102</f>
        <v>1530.3725144726907</v>
      </c>
      <c r="L102" s="5">
        <f>EDSTATE!L102/ADM!L102</f>
        <v>1617.3929720366245</v>
      </c>
      <c r="M102" s="5">
        <f>EDSTATE!M102/ADM!M102</f>
        <v>1813.6480664725862</v>
      </c>
      <c r="N102" s="5">
        <f>EDSTATE!N102/ADM!N102</f>
        <v>2154.741637010676</v>
      </c>
      <c r="O102" s="5">
        <f>EDSTATE!O102/ADM!O102</f>
        <v>2033.0822049102928</v>
      </c>
      <c r="P102" s="5">
        <f>EDSTATE!P102/ADM!P102</f>
        <v>1561.2705383556931</v>
      </c>
      <c r="Q102" s="5">
        <f>EDSTATE!Q102/ADM!Q102</f>
        <v>2068.131424706943</v>
      </c>
      <c r="R102" s="5">
        <f>EDSTATE!R102/ADM!R102</f>
        <v>2174.8962573867366</v>
      </c>
      <c r="S102" s="5">
        <f>EDSTATE!S102/ADM!S102</f>
        <v>2270.7759810263046</v>
      </c>
      <c r="T102" s="5">
        <f>EDSTATE!T102/ADM!T102</f>
        <v>2428.978682988603</v>
      </c>
      <c r="U102" s="5">
        <f>EDSTATE!U102/ADM!U102</f>
        <v>2499.3062783973564</v>
      </c>
      <c r="V102" s="5">
        <f>EDSTATE!V102/ADM!V102</f>
        <v>2802.235679214403</v>
      </c>
      <c r="W102" s="5">
        <f>EDSTATE!W102/ADM!W102</f>
        <v>2895.6546797116375</v>
      </c>
      <c r="X102" s="5">
        <f>EDSTATE!X102/ADM!X102</f>
        <v>3075.3580891068877</v>
      </c>
    </row>
    <row r="103" spans="1:24" ht="12">
      <c r="A103">
        <v>88</v>
      </c>
      <c r="B103" s="1" t="s">
        <v>190</v>
      </c>
      <c r="C103" s="7" t="s">
        <v>105</v>
      </c>
      <c r="D103" s="7" t="s">
        <v>105</v>
      </c>
      <c r="E103" s="7" t="s">
        <v>105</v>
      </c>
      <c r="F103" s="7" t="s">
        <v>105</v>
      </c>
      <c r="G103" s="7" t="s">
        <v>105</v>
      </c>
      <c r="H103" s="7" t="s">
        <v>105</v>
      </c>
      <c r="I103" s="7" t="s">
        <v>105</v>
      </c>
      <c r="J103" s="7" t="s">
        <v>105</v>
      </c>
      <c r="K103" s="7" t="s">
        <v>105</v>
      </c>
      <c r="L103" s="7" t="s">
        <v>105</v>
      </c>
      <c r="M103" s="7" t="s">
        <v>105</v>
      </c>
      <c r="N103" s="7" t="s">
        <v>105</v>
      </c>
      <c r="O103" s="7" t="s">
        <v>105</v>
      </c>
      <c r="P103" s="7" t="s">
        <v>105</v>
      </c>
      <c r="Q103" s="7" t="s">
        <v>105</v>
      </c>
      <c r="R103" s="7" t="s">
        <v>105</v>
      </c>
      <c r="S103" s="7" t="s">
        <v>105</v>
      </c>
      <c r="T103" s="7" t="s">
        <v>105</v>
      </c>
      <c r="U103" s="7" t="s">
        <v>105</v>
      </c>
      <c r="V103" s="7" t="s">
        <v>105</v>
      </c>
      <c r="W103" s="7" t="s">
        <v>105</v>
      </c>
      <c r="X103" s="7" t="s">
        <v>105</v>
      </c>
    </row>
    <row r="104" spans="1:24" ht="12">
      <c r="A104">
        <v>89</v>
      </c>
      <c r="B104" s="1" t="s">
        <v>192</v>
      </c>
      <c r="C104" s="5">
        <f>EDSTATE!C104/ADM!C104</f>
        <v>531.7572427572428</v>
      </c>
      <c r="D104" s="5">
        <f>EDSTATE!D104/ADM!D104</f>
        <v>670.4321862348178</v>
      </c>
      <c r="E104" s="5">
        <f>EDSTATE!E104/ADM!E104</f>
        <v>715.4347389558233</v>
      </c>
      <c r="F104" s="5">
        <f>EDSTATE!F104/ADM!F104</f>
        <v>864.0953815261045</v>
      </c>
      <c r="G104" s="5">
        <f>EDSTATE!G104/ADM!G104</f>
        <v>952.9474216380182</v>
      </c>
      <c r="H104" s="5">
        <f>EDSTATE!H104/ADM!H104</f>
        <v>1020.05</v>
      </c>
      <c r="I104" s="5">
        <f>EDSTATE!I104/ADM!I104</f>
        <v>1182.3333333333333</v>
      </c>
      <c r="J104" s="5">
        <f>EDSTATE!J104/ADM!J104</f>
        <v>1419.3192182410423</v>
      </c>
      <c r="K104" s="5">
        <f>EDSTATE!K104/ADM!K104</f>
        <v>1642.7726775956285</v>
      </c>
      <c r="L104" s="5">
        <f>EDSTATE!L104/ADM!L104</f>
        <v>1864.3633217993079</v>
      </c>
      <c r="M104" s="5">
        <f>EDSTATE!M104/ADM!M104</f>
        <v>2053.383831990794</v>
      </c>
      <c r="N104" s="5">
        <f>EDSTATE!N104/ADM!N104</f>
        <v>2352.9306029579066</v>
      </c>
      <c r="O104" s="5">
        <f>EDSTATE!O104/ADM!O104</f>
        <v>2296.172729281768</v>
      </c>
      <c r="P104" s="5">
        <f>EDSTATE!P104/ADM!P104</f>
        <v>2529.0862084765176</v>
      </c>
      <c r="Q104" s="5">
        <f>EDSTATE!Q104/ADM!Q104</f>
        <v>2520.2625698324023</v>
      </c>
      <c r="R104" s="5">
        <f>EDSTATE!R104/ADM!R104</f>
        <v>2811.7232845894264</v>
      </c>
      <c r="S104" s="5">
        <f>EDSTATE!S104/ADM!S104</f>
        <v>2884.7131336405528</v>
      </c>
      <c r="T104" s="5">
        <f>EDSTATE!T104/ADM!T104</f>
        <v>3259.445823927765</v>
      </c>
      <c r="U104" s="5">
        <f>EDSTATE!U104/ADM!U104</f>
        <v>3567.3139407244785</v>
      </c>
      <c r="V104" s="5">
        <f>EDSTATE!V104/ADM!V104</f>
        <v>3564.3260652173913</v>
      </c>
      <c r="W104" s="5">
        <f>EDSTATE!W104/ADM!W104</f>
        <v>3942.1930802603038</v>
      </c>
      <c r="X104" s="5">
        <f>EDSTATE!X104/ADM!X104</f>
        <v>4062.5355227032737</v>
      </c>
    </row>
    <row r="105" spans="1:24" ht="12">
      <c r="A105">
        <v>90</v>
      </c>
      <c r="B105" s="1" t="s">
        <v>191</v>
      </c>
      <c r="C105" s="5">
        <f>EDSTATE!C105/ADM!C105</f>
        <v>560.360435875943</v>
      </c>
      <c r="D105" s="5">
        <f>EDSTATE!D105/ADM!D105</f>
        <v>790.3062871707732</v>
      </c>
      <c r="E105" s="5">
        <f>EDSTATE!E105/ADM!E105</f>
        <v>853.9006878761822</v>
      </c>
      <c r="F105" s="5">
        <f>EDSTATE!F105/ADM!F105</f>
        <v>977.6242263483642</v>
      </c>
      <c r="G105" s="5">
        <f>EDSTATE!G105/ADM!G105</f>
        <v>1071.2077464788733</v>
      </c>
      <c r="H105" s="5">
        <f>EDSTATE!H105/ADM!H105</f>
        <v>1198.745636998255</v>
      </c>
      <c r="I105" s="5">
        <f>EDSTATE!I105/ADM!I105</f>
        <v>1421.627986348123</v>
      </c>
      <c r="J105" s="5">
        <f>EDSTATE!J105/ADM!J105</f>
        <v>1528.9914857386123</v>
      </c>
      <c r="K105" s="5">
        <f>EDSTATE!K105/ADM!K105</f>
        <v>1670.7105590062113</v>
      </c>
      <c r="L105" s="5">
        <f>EDSTATE!L105/ADM!L105</f>
        <v>1749.9571663920922</v>
      </c>
      <c r="M105" s="5">
        <f>EDSTATE!M105/ADM!M105</f>
        <v>1861.1103922361503</v>
      </c>
      <c r="N105" s="5">
        <f>EDSTATE!N105/ADM!N105</f>
        <v>2234.155442443226</v>
      </c>
      <c r="O105" s="5">
        <f>EDSTATE!O105/ADM!O105</f>
        <v>2080.3940831390832</v>
      </c>
      <c r="P105" s="5">
        <f>EDSTATE!P105/ADM!P105</f>
        <v>2039.6923720745735</v>
      </c>
      <c r="Q105" s="5">
        <f>EDSTATE!Q105/ADM!Q105</f>
        <v>1989.9552752293578</v>
      </c>
      <c r="R105" s="5">
        <f>EDSTATE!R105/ADM!R105</f>
        <v>2157.668255131965</v>
      </c>
      <c r="S105" s="5">
        <f>EDSTATE!S105/ADM!S105</f>
        <v>2156.007859949982</v>
      </c>
      <c r="T105" s="5">
        <f>EDSTATE!T105/ADM!T105</f>
        <v>2377.166369153874</v>
      </c>
      <c r="U105" s="5">
        <f>EDSTATE!U105/ADM!U105</f>
        <v>2424.3721334259903</v>
      </c>
      <c r="V105" s="5">
        <f>EDSTATE!V105/ADM!V105</f>
        <v>2846.4446966598503</v>
      </c>
      <c r="W105" s="5">
        <f>EDSTATE!W105/ADM!W105</f>
        <v>3002.674607776262</v>
      </c>
      <c r="X105" s="5">
        <f>EDSTATE!X105/ADM!X105</f>
        <v>3154.785163599182</v>
      </c>
    </row>
    <row r="106" spans="1:24" ht="12">
      <c r="A106">
        <v>91</v>
      </c>
      <c r="B106" s="1" t="s">
        <v>193</v>
      </c>
      <c r="C106" s="5">
        <f>EDSTATE!C106/ADM!C106</f>
        <v>561.0843706777317</v>
      </c>
      <c r="D106" s="5">
        <f>EDSTATE!D106/ADM!D106</f>
        <v>777.9034965034965</v>
      </c>
      <c r="E106" s="5">
        <f>EDSTATE!E106/ADM!E106</f>
        <v>790.013986013986</v>
      </c>
      <c r="F106" s="5">
        <f>EDSTATE!F106/ADM!F106</f>
        <v>960.586280056577</v>
      </c>
      <c r="G106" s="5">
        <f>EDSTATE!G106/ADM!G106</f>
        <v>1046.197640117994</v>
      </c>
      <c r="H106" s="5">
        <f>EDSTATE!H106/ADM!H106</f>
        <v>1190.4661325564457</v>
      </c>
      <c r="I106" s="5">
        <f>EDSTATE!I106/ADM!I106</f>
        <v>1359.5050651230101</v>
      </c>
      <c r="J106" s="5">
        <f>EDSTATE!J106/ADM!J106</f>
        <v>1556.6505660377359</v>
      </c>
      <c r="K106" s="5">
        <f>EDSTATE!K106/ADM!K106</f>
        <v>1629.754957507082</v>
      </c>
      <c r="L106" s="5">
        <f>EDSTATE!L106/ADM!L106</f>
        <v>1776.6884798909339</v>
      </c>
      <c r="M106" s="5">
        <f>EDSTATE!M106/ADM!M106</f>
        <v>1912.428787276342</v>
      </c>
      <c r="N106" s="5">
        <f>EDSTATE!N106/ADM!N106</f>
        <v>2336.6610932475883</v>
      </c>
      <c r="O106" s="5">
        <f>EDSTATE!O106/ADM!O106</f>
        <v>2224.1081019108283</v>
      </c>
      <c r="P106" s="5">
        <f>EDSTATE!P106/ADM!P106</f>
        <v>2358.095575562701</v>
      </c>
      <c r="Q106" s="5">
        <f>EDSTATE!Q106/ADM!Q106</f>
        <v>2332.4154929577467</v>
      </c>
      <c r="R106" s="5">
        <f>EDSTATE!R106/ADM!R106</f>
        <v>2438.674267100977</v>
      </c>
      <c r="S106" s="5">
        <f>EDSTATE!S106/ADM!S106</f>
        <v>2574.8964646464647</v>
      </c>
      <c r="T106" s="5">
        <f>EDSTATE!T106/ADM!T106</f>
        <v>2867.562841530055</v>
      </c>
      <c r="U106" s="5">
        <f>EDSTATE!U106/ADM!U106</f>
        <v>2969.1261848341233</v>
      </c>
      <c r="V106" s="5">
        <f>EDSTATE!V106/ADM!V106</f>
        <v>3240.157569721115</v>
      </c>
      <c r="W106" s="5">
        <f>EDSTATE!W106/ADM!W106</f>
        <v>3219.6809671945703</v>
      </c>
      <c r="X106" s="5">
        <f>EDSTATE!X106/ADM!X106</f>
        <v>3551.3625098039215</v>
      </c>
    </row>
    <row r="107" spans="1:24" ht="12">
      <c r="A107">
        <v>92</v>
      </c>
      <c r="B107" s="1" t="s">
        <v>194</v>
      </c>
      <c r="C107" s="5">
        <f>EDSTATE!C107/ADM!C107</f>
        <v>443.171875</v>
      </c>
      <c r="D107" s="5">
        <f>EDSTATE!D107/ADM!D107</f>
        <v>573.6549672813801</v>
      </c>
      <c r="E107" s="5">
        <f>EDSTATE!E107/ADM!E107</f>
        <v>618.0361370716511</v>
      </c>
      <c r="F107" s="5">
        <f>EDSTATE!F107/ADM!F107</f>
        <v>653.2055311125079</v>
      </c>
      <c r="G107" s="5">
        <f>EDSTATE!G107/ADM!G107</f>
        <v>713.250773993808</v>
      </c>
      <c r="H107" s="5">
        <f>EDSTATE!H107/ADM!H107</f>
        <v>782.7115987460814</v>
      </c>
      <c r="I107" s="5">
        <f>EDSTATE!I107/ADM!I107</f>
        <v>896.1326720396776</v>
      </c>
      <c r="J107" s="5">
        <f>EDSTATE!J107/ADM!J107</f>
        <v>1055.0818965517242</v>
      </c>
      <c r="K107" s="5">
        <f>EDSTATE!K107/ADM!K107</f>
        <v>1135.9068167604753</v>
      </c>
      <c r="L107" s="5">
        <f>EDSTATE!L107/ADM!L107</f>
        <v>1227.0794621026894</v>
      </c>
      <c r="M107" s="5">
        <f>EDSTATE!M107/ADM!M107</f>
        <v>1315.701097708082</v>
      </c>
      <c r="N107" s="5">
        <f>EDSTATE!N107/ADM!N107</f>
        <v>1377.3620689655172</v>
      </c>
      <c r="O107" s="5">
        <f>EDSTATE!O107/ADM!O107</f>
        <v>1235.2167812500002</v>
      </c>
      <c r="P107" s="5">
        <f>EDSTATE!P107/ADM!P107</f>
        <v>1693.3585996705108</v>
      </c>
      <c r="Q107" s="5">
        <f>EDSTATE!Q107/ADM!Q107</f>
        <v>1261.2709390862944</v>
      </c>
      <c r="R107" s="5">
        <f>EDSTATE!R107/ADM!R107</f>
        <v>1250.9981818181818</v>
      </c>
      <c r="S107" s="5">
        <f>EDSTATE!S107/ADM!S107</f>
        <v>1286.6170212765958</v>
      </c>
      <c r="T107" s="5">
        <f>EDSTATE!T107/ADM!T107</f>
        <v>1457.2341220423411</v>
      </c>
      <c r="U107" s="5">
        <f>EDSTATE!U107/ADM!U107</f>
        <v>1526.3143393863495</v>
      </c>
      <c r="V107" s="5">
        <f>EDSTATE!V107/ADM!V107</f>
        <v>1868.6040141297367</v>
      </c>
      <c r="W107" s="5">
        <f>EDSTATE!W107/ADM!W107</f>
        <v>2024.2262064431295</v>
      </c>
      <c r="X107" s="5">
        <f>EDSTATE!X107/ADM!X107</f>
        <v>1820.419419642857</v>
      </c>
    </row>
    <row r="108" spans="1:24" ht="12">
      <c r="A108">
        <v>93</v>
      </c>
      <c r="B108" s="1" t="s">
        <v>195</v>
      </c>
      <c r="C108" s="5">
        <f>EDSTATE!C108/ADM!C108</f>
        <v>742.192245845989</v>
      </c>
      <c r="D108" s="5">
        <f>EDSTATE!D108/ADM!D108</f>
        <v>937.3490818327688</v>
      </c>
      <c r="E108" s="5">
        <f>EDSTATE!E108/ADM!E108</f>
        <v>979.3131385552966</v>
      </c>
      <c r="F108" s="5">
        <f>EDSTATE!F108/ADM!F108</f>
        <v>1135.8804997284085</v>
      </c>
      <c r="G108" s="5">
        <f>EDSTATE!G108/ADM!G108</f>
        <v>1240.512806338677</v>
      </c>
      <c r="H108" s="5">
        <f>EDSTATE!H108/ADM!H108</f>
        <v>1331.3265494912118</v>
      </c>
      <c r="I108" s="5">
        <f>EDSTATE!I108/ADM!I108</f>
        <v>1563.8443689869837</v>
      </c>
      <c r="J108" s="5">
        <f>EDSTATE!J108/ADM!J108</f>
        <v>1802.2314368370298</v>
      </c>
      <c r="K108" s="5">
        <f>EDSTATE!K108/ADM!K108</f>
        <v>1949.4770091963214</v>
      </c>
      <c r="L108" s="5">
        <f>EDSTATE!L108/ADM!L108</f>
        <v>2260.10703237781</v>
      </c>
      <c r="M108" s="5">
        <f>EDSTATE!M108/ADM!M108</f>
        <v>2538.1440689805722</v>
      </c>
      <c r="N108" s="5">
        <f>EDSTATE!N108/ADM!N108</f>
        <v>2900.4939360529215</v>
      </c>
      <c r="O108" s="5">
        <f>EDSTATE!O108/ADM!O108</f>
        <v>2795.8461264290518</v>
      </c>
      <c r="P108" s="5">
        <f>EDSTATE!P108/ADM!P108</f>
        <v>2944.4578857919782</v>
      </c>
      <c r="Q108" s="5">
        <f>EDSTATE!Q108/ADM!Q108</f>
        <v>2942.945803796021</v>
      </c>
      <c r="R108" s="5">
        <f>EDSTATE!R108/ADM!R108</f>
        <v>3265.427605502448</v>
      </c>
      <c r="S108" s="5">
        <f>EDSTATE!S108/ADM!S108</f>
        <v>3296.2239681050655</v>
      </c>
      <c r="T108" s="5">
        <f>EDSTATE!T108/ADM!T108</f>
        <v>3654.5776757670933</v>
      </c>
      <c r="U108" s="5">
        <f>EDSTATE!U108/ADM!U108</f>
        <v>3793.0478185851616</v>
      </c>
      <c r="V108" s="5">
        <f>EDSTATE!V108/ADM!V108</f>
        <v>4155.307769620254</v>
      </c>
      <c r="W108" s="5">
        <f>EDSTATE!W108/ADM!W108</f>
        <v>4543.167326706775</v>
      </c>
      <c r="X108" s="5">
        <f>EDSTATE!X108/ADM!X108</f>
        <v>4833.318686734151</v>
      </c>
    </row>
    <row r="109" spans="1:24" ht="12">
      <c r="A109">
        <v>94</v>
      </c>
      <c r="B109" s="1" t="s">
        <v>196</v>
      </c>
      <c r="C109" s="5">
        <f>EDSTATE!C109/ADM!C109</f>
        <v>404.31043034281544</v>
      </c>
      <c r="D109" s="5">
        <f>EDSTATE!D109/ADM!D109</f>
        <v>586.7767410614316</v>
      </c>
      <c r="E109" s="5">
        <f>EDSTATE!E109/ADM!E109</f>
        <v>632.2838833461243</v>
      </c>
      <c r="F109" s="5">
        <f>EDSTATE!F109/ADM!F109</f>
        <v>732.5522725500897</v>
      </c>
      <c r="G109" s="5">
        <f>EDSTATE!G109/ADM!G109</f>
        <v>808.5770623425693</v>
      </c>
      <c r="H109" s="5">
        <f>EDSTATE!H109/ADM!H109</f>
        <v>885.5204081632653</v>
      </c>
      <c r="I109" s="5">
        <f>EDSTATE!I109/ADM!I109</f>
        <v>1018.6512131046206</v>
      </c>
      <c r="J109" s="5">
        <f>EDSTATE!J109/ADM!J109</f>
        <v>1096.2423651234337</v>
      </c>
      <c r="K109" s="5">
        <f>EDSTATE!K109/ADM!K109</f>
        <v>1198.689448265769</v>
      </c>
      <c r="L109" s="5">
        <f>EDSTATE!L109/ADM!L109</f>
        <v>1194.3201795670118</v>
      </c>
      <c r="M109" s="5">
        <f>EDSTATE!M109/ADM!M109</f>
        <v>1218.8978471929083</v>
      </c>
      <c r="N109" s="5">
        <f>EDSTATE!N109/ADM!N109</f>
        <v>990.8951000690131</v>
      </c>
      <c r="O109" s="5">
        <f>EDSTATE!O109/ADM!O109</f>
        <v>736.3392278481012</v>
      </c>
      <c r="P109" s="5">
        <f>EDSTATE!P109/ADM!P109</f>
        <v>703.6740703454351</v>
      </c>
      <c r="Q109" s="5">
        <f>EDSTATE!Q109/ADM!Q109</f>
        <v>697.331526222746</v>
      </c>
      <c r="R109" s="5">
        <f>EDSTATE!R109/ADM!R109</f>
        <v>683.9410056967572</v>
      </c>
      <c r="S109" s="5">
        <f>EDSTATE!S109/ADM!S109</f>
        <v>698.8508445606274</v>
      </c>
      <c r="T109" s="5">
        <f>EDSTATE!T109/ADM!T109</f>
        <v>975.7641056422569</v>
      </c>
      <c r="U109" s="5">
        <f>EDSTATE!U109/ADM!U109</f>
        <v>1070.7057612304072</v>
      </c>
      <c r="V109" s="5">
        <f>EDSTATE!V109/ADM!V109</f>
        <v>1306.7018233356316</v>
      </c>
      <c r="W109" s="5">
        <f>EDSTATE!W109/ADM!W109</f>
        <v>1479.0123515456005</v>
      </c>
      <c r="X109" s="5">
        <f>EDSTATE!X109/ADM!X109</f>
        <v>1535.5424892418685</v>
      </c>
    </row>
    <row r="110" spans="1:24" ht="12">
      <c r="A110">
        <v>95</v>
      </c>
      <c r="B110" s="1" t="s">
        <v>197</v>
      </c>
      <c r="C110" s="5">
        <f>EDSTATE!C110/ADM!C110</f>
        <v>355.5472787245739</v>
      </c>
      <c r="D110" s="5">
        <f>EDSTATE!D110/ADM!D110</f>
        <v>467.1326215228997</v>
      </c>
      <c r="E110" s="5">
        <f>EDSTATE!E110/ADM!E110</f>
        <v>477.7124183006536</v>
      </c>
      <c r="F110" s="5">
        <f>EDSTATE!F110/ADM!F110</f>
        <v>548.5477633477633</v>
      </c>
      <c r="G110" s="5">
        <f>EDSTATE!G110/ADM!G110</f>
        <v>599.2996515679442</v>
      </c>
      <c r="H110" s="5">
        <f>EDSTATE!H110/ADM!H110</f>
        <v>643.5705865016209</v>
      </c>
      <c r="I110" s="5">
        <f>EDSTATE!I110/ADM!I110</f>
        <v>723.3608695652174</v>
      </c>
      <c r="J110" s="5">
        <f>EDSTATE!J110/ADM!J110</f>
        <v>778.8460654796094</v>
      </c>
      <c r="K110" s="5">
        <f>EDSTATE!K110/ADM!K110</f>
        <v>902.1075391180655</v>
      </c>
      <c r="L110" s="5">
        <f>EDSTATE!L110/ADM!L110</f>
        <v>910.0042771599658</v>
      </c>
      <c r="M110" s="5">
        <f>EDSTATE!M110/ADM!M110</f>
        <v>927.3166318464143</v>
      </c>
      <c r="N110" s="5">
        <f>EDSTATE!N110/ADM!N110</f>
        <v>928.726483762598</v>
      </c>
      <c r="O110" s="5">
        <f>EDSTATE!O110/ADM!O110</f>
        <v>823.8031243093923</v>
      </c>
      <c r="P110" s="5">
        <f>EDSTATE!P110/ADM!P110</f>
        <v>1139.0866612333605</v>
      </c>
      <c r="Q110" s="5">
        <f>EDSTATE!Q110/ADM!Q110</f>
        <v>1141.1075268817203</v>
      </c>
      <c r="R110" s="5">
        <f>EDSTATE!R110/ADM!R110</f>
        <v>1215.3503572373643</v>
      </c>
      <c r="S110" s="5">
        <f>EDSTATE!S110/ADM!S110</f>
        <v>1238.2740569668977</v>
      </c>
      <c r="T110" s="5">
        <f>EDSTATE!T110/ADM!T110</f>
        <v>1292.5588160890463</v>
      </c>
      <c r="U110" s="5">
        <f>EDSTATE!U110/ADM!U110</f>
        <v>1295.8609452736318</v>
      </c>
      <c r="V110" s="5">
        <f>EDSTATE!V110/ADM!V110</f>
        <v>1683.6437861915367</v>
      </c>
      <c r="W110" s="5">
        <f>EDSTATE!W110/ADM!W110</f>
        <v>1739.8595600097776</v>
      </c>
      <c r="X110" s="5">
        <f>EDSTATE!X110/ADM!X110</f>
        <v>1746.6478482556722</v>
      </c>
    </row>
    <row r="111" spans="1:24" ht="12">
      <c r="A111">
        <v>96</v>
      </c>
      <c r="B111" s="1" t="s">
        <v>198</v>
      </c>
      <c r="C111" s="5">
        <f>EDSTATE!C111/ADM!C111</f>
        <v>612.9956017592963</v>
      </c>
      <c r="D111" s="5">
        <f>EDSTATE!D111/ADM!D111</f>
        <v>794.0880658436214</v>
      </c>
      <c r="E111" s="5">
        <f>EDSTATE!E111/ADM!E111</f>
        <v>874.4109531772575</v>
      </c>
      <c r="F111" s="5">
        <f>EDSTATE!F111/ADM!F111</f>
        <v>1037.0586497890295</v>
      </c>
      <c r="G111" s="5">
        <f>EDSTATE!G111/ADM!G111</f>
        <v>1138.79575941151</v>
      </c>
      <c r="H111" s="5">
        <f>EDSTATE!H111/ADM!H111</f>
        <v>1273.8599204595669</v>
      </c>
      <c r="I111" s="5">
        <f>EDSTATE!I111/ADM!I111</f>
        <v>1495.7502258355917</v>
      </c>
      <c r="J111" s="5">
        <f>EDSTATE!J111/ADM!J111</f>
        <v>1652.8199074074073</v>
      </c>
      <c r="K111" s="5">
        <f>EDSTATE!K111/ADM!K111</f>
        <v>1808.8995433789955</v>
      </c>
      <c r="L111" s="5">
        <f>EDSTATE!L111/ADM!L111</f>
        <v>2045.3219954648525</v>
      </c>
      <c r="M111" s="5">
        <f>EDSTATE!M111/ADM!M111</f>
        <v>2190.284979517524</v>
      </c>
      <c r="N111" s="5">
        <f>EDSTATE!N111/ADM!N111</f>
        <v>2494.748084722848</v>
      </c>
      <c r="O111" s="5">
        <f>EDSTATE!O111/ADM!O111</f>
        <v>2415.422539467749</v>
      </c>
      <c r="P111" s="5">
        <f>EDSTATE!P111/ADM!P111</f>
        <v>2666.4045442299057</v>
      </c>
      <c r="Q111" s="5">
        <f>EDSTATE!Q111/ADM!Q111</f>
        <v>2719.4450092421444</v>
      </c>
      <c r="R111" s="5">
        <f>EDSTATE!R111/ADM!R111</f>
        <v>2951.7617526243725</v>
      </c>
      <c r="S111" s="5">
        <f>EDSTATE!S111/ADM!S111</f>
        <v>3039.001429252025</v>
      </c>
      <c r="T111" s="5">
        <f>EDSTATE!T111/ADM!T111</f>
        <v>3263.7327586206898</v>
      </c>
      <c r="U111" s="5">
        <f>EDSTATE!U111/ADM!U111</f>
        <v>3546.1026557711953</v>
      </c>
      <c r="V111" s="5">
        <f>EDSTATE!V111/ADM!V111</f>
        <v>3837.5128125</v>
      </c>
      <c r="W111" s="5">
        <f>EDSTATE!W111/ADM!W111</f>
        <v>4134.395166852058</v>
      </c>
      <c r="X111" s="5">
        <f>EDSTATE!X111/ADM!X111</f>
        <v>4124.418123962369</v>
      </c>
    </row>
    <row r="112" spans="1:24" ht="12">
      <c r="A112">
        <v>97</v>
      </c>
      <c r="B112" s="1" t="s">
        <v>199</v>
      </c>
      <c r="C112" s="5">
        <f>EDSTATE!C112/ADM!C112</f>
        <v>593.6200665715644</v>
      </c>
      <c r="D112" s="5">
        <f>EDSTATE!D112/ADM!D112</f>
        <v>797.6048509348155</v>
      </c>
      <c r="E112" s="5">
        <f>EDSTATE!E112/ADM!E112</f>
        <v>850.8646218931782</v>
      </c>
      <c r="F112" s="5">
        <f>EDSTATE!F112/ADM!F112</f>
        <v>917.4248648648648</v>
      </c>
      <c r="G112" s="5">
        <f>EDSTATE!G112/ADM!G112</f>
        <v>990.1076257436453</v>
      </c>
      <c r="H112" s="5">
        <f>EDSTATE!H112/ADM!H112</f>
        <v>1123.9147855530473</v>
      </c>
      <c r="I112" s="5">
        <f>EDSTATE!I112/ADM!I112</f>
        <v>1293.812393405344</v>
      </c>
      <c r="J112" s="5">
        <f>EDSTATE!J112/ADM!J112</f>
        <v>1397.976717773992</v>
      </c>
      <c r="K112" s="5">
        <f>EDSTATE!K112/ADM!K112</f>
        <v>1519.54406779661</v>
      </c>
      <c r="L112" s="5">
        <f>EDSTATE!L112/ADM!L112</f>
        <v>1641.7620632279534</v>
      </c>
      <c r="M112" s="5">
        <f>EDSTATE!M112/ADM!M112</f>
        <v>1812.160843699297</v>
      </c>
      <c r="N112" s="5">
        <f>EDSTATE!N112/ADM!N112</f>
        <v>2145.9807589524316</v>
      </c>
      <c r="O112" s="5">
        <f>EDSTATE!O112/ADM!O112</f>
        <v>2056.2536392572943</v>
      </c>
      <c r="P112" s="5">
        <f>EDSTATE!P112/ADM!P112</f>
        <v>2206.8943338771073</v>
      </c>
      <c r="Q112" s="5">
        <f>EDSTATE!Q112/ADM!Q112</f>
        <v>2168.8058355437665</v>
      </c>
      <c r="R112" s="5">
        <f>EDSTATE!R112/ADM!R112</f>
        <v>2360.447095435685</v>
      </c>
      <c r="S112" s="5">
        <f>EDSTATE!S112/ADM!S112</f>
        <v>2426.683419689119</v>
      </c>
      <c r="T112" s="5">
        <f>EDSTATE!T112/ADM!T112</f>
        <v>2568.416181914331</v>
      </c>
      <c r="U112" s="5">
        <f>EDSTATE!U112/ADM!U112</f>
        <v>2452.956910141881</v>
      </c>
      <c r="V112" s="5">
        <f>EDSTATE!V112/ADM!V112</f>
        <v>2889.829626825311</v>
      </c>
      <c r="W112" s="5">
        <f>EDSTATE!W112/ADM!W112</f>
        <v>2990.494533116178</v>
      </c>
      <c r="X112" s="5">
        <f>EDSTATE!X112/ADM!X112</f>
        <v>2879.1944758283544</v>
      </c>
    </row>
    <row r="113" spans="1:24" ht="12">
      <c r="A113">
        <v>98</v>
      </c>
      <c r="B113" s="1" t="s">
        <v>200</v>
      </c>
      <c r="C113" s="5">
        <f>EDSTATE!C113/ADM!C113</f>
        <v>439.4013303769401</v>
      </c>
      <c r="D113" s="5">
        <f>EDSTATE!D113/ADM!D113</f>
        <v>649.7120980091884</v>
      </c>
      <c r="E113" s="5">
        <f>EDSTATE!E113/ADM!E113</f>
        <v>659.6001571091908</v>
      </c>
      <c r="F113" s="5">
        <f>EDSTATE!F113/ADM!F113</f>
        <v>724.766077170418</v>
      </c>
      <c r="G113" s="5">
        <f>EDSTATE!G113/ADM!G113</f>
        <v>803.6131095123901</v>
      </c>
      <c r="H113" s="5">
        <f>EDSTATE!H113/ADM!H113</f>
        <v>902.2734761120264</v>
      </c>
      <c r="I113" s="5">
        <f>EDSTATE!I113/ADM!I113</f>
        <v>1035.2387459807073</v>
      </c>
      <c r="J113" s="5">
        <f>EDSTATE!J113/ADM!J113</f>
        <v>1239.6701782820098</v>
      </c>
      <c r="K113" s="5">
        <f>EDSTATE!K113/ADM!K113</f>
        <v>1351.28955954323</v>
      </c>
      <c r="L113" s="5">
        <f>EDSTATE!L113/ADM!L113</f>
        <v>1454.4084388185654</v>
      </c>
      <c r="M113" s="5">
        <f>EDSTATE!M113/ADM!M113</f>
        <v>1594.21058101473</v>
      </c>
      <c r="N113" s="5">
        <f>EDSTATE!N113/ADM!N113</f>
        <v>1877.358232931727</v>
      </c>
      <c r="O113" s="5">
        <f>EDSTATE!O113/ADM!O113</f>
        <v>1789.9392642405064</v>
      </c>
      <c r="P113" s="5">
        <f>EDSTATE!P113/ADM!P113</f>
        <v>1825.3948156862746</v>
      </c>
      <c r="Q113" s="5">
        <f>EDSTATE!Q113/ADM!Q113</f>
        <v>1824.5390686661406</v>
      </c>
      <c r="R113" s="5">
        <f>EDSTATE!R113/ADM!R113</f>
        <v>1912.8742088607594</v>
      </c>
      <c r="S113" s="5">
        <f>EDSTATE!S113/ADM!S113</f>
        <v>1928.6873527101336</v>
      </c>
      <c r="T113" s="5">
        <f>EDSTATE!T113/ADM!T113</f>
        <v>2016.6236559139784</v>
      </c>
      <c r="U113" s="5">
        <f>EDSTATE!U113/ADM!U113</f>
        <v>2048.8294162244124</v>
      </c>
      <c r="V113" s="5">
        <f>EDSTATE!V113/ADM!V113</f>
        <v>2618.6731635802466</v>
      </c>
      <c r="W113" s="5">
        <f>EDSTATE!W113/ADM!W113</f>
        <v>2698.373942457232</v>
      </c>
      <c r="X113" s="5">
        <f>EDSTATE!X113/ADM!X113</f>
        <v>2839.484661016949</v>
      </c>
    </row>
    <row r="114" spans="1:24" ht="12">
      <c r="A114">
        <v>99</v>
      </c>
      <c r="B114" s="1" t="s">
        <v>201</v>
      </c>
      <c r="C114" s="5">
        <f>EDSTATE!C114/ADM!C114</f>
        <v>626.1808130634462</v>
      </c>
      <c r="D114" s="5">
        <f>EDSTATE!D114/ADM!D114</f>
        <v>790.2146931719965</v>
      </c>
      <c r="E114" s="5">
        <f>EDSTATE!E114/ADM!E114</f>
        <v>875.3231402002862</v>
      </c>
      <c r="F114" s="5">
        <f>EDSTATE!F114/ADM!F114</f>
        <v>1011.9576055312955</v>
      </c>
      <c r="G114" s="5">
        <f>EDSTATE!G114/ADM!G114</f>
        <v>1114.6966815809099</v>
      </c>
      <c r="H114" s="5">
        <f>EDSTATE!H114/ADM!H114</f>
        <v>1209.4420152091254</v>
      </c>
      <c r="I114" s="5">
        <f>EDSTATE!I114/ADM!I114</f>
        <v>1423.3013117283951</v>
      </c>
      <c r="J114" s="5">
        <f>EDSTATE!J114/ADM!J114</f>
        <v>1615.0643173502792</v>
      </c>
      <c r="K114" s="5">
        <f>EDSTATE!K114/ADM!K114</f>
        <v>1769.2790697674418</v>
      </c>
      <c r="L114" s="5">
        <f>EDSTATE!L114/ADM!L114</f>
        <v>1845.698135198135</v>
      </c>
      <c r="M114" s="5">
        <f>EDSTATE!M114/ADM!M114</f>
        <v>2023.7719920713575</v>
      </c>
      <c r="N114" s="5">
        <f>EDSTATE!N114/ADM!N114</f>
        <v>2295.633154868134</v>
      </c>
      <c r="O114" s="5">
        <f>EDSTATE!O114/ADM!O114</f>
        <v>2228.3075964214713</v>
      </c>
      <c r="P114" s="5">
        <f>EDSTATE!P114/ADM!P114</f>
        <v>2393.196068460625</v>
      </c>
      <c r="Q114" s="5">
        <f>EDSTATE!Q114/ADM!Q114</f>
        <v>2398.564959462132</v>
      </c>
      <c r="R114" s="5">
        <f>EDSTATE!R114/ADM!R114</f>
        <v>2594.2185509554142</v>
      </c>
      <c r="S114" s="5">
        <f>EDSTATE!S114/ADM!S114</f>
        <v>2634.003969829297</v>
      </c>
      <c r="T114" s="5">
        <f>EDSTATE!T114/ADM!T114</f>
        <v>2795.204509177973</v>
      </c>
      <c r="U114" s="5">
        <f>EDSTATE!U114/ADM!U114</f>
        <v>2878.7823823823824</v>
      </c>
      <c r="V114" s="5">
        <f>EDSTATE!V114/ADM!V114</f>
        <v>3078.6526589131745</v>
      </c>
      <c r="W114" s="5">
        <f>EDSTATE!W114/ADM!W114</f>
        <v>3505.7032718426917</v>
      </c>
      <c r="X114" s="5">
        <f>EDSTATE!X114/ADM!X114</f>
        <v>3488.9013183279744</v>
      </c>
    </row>
    <row r="115" spans="1:24" ht="12">
      <c r="A115">
        <v>100</v>
      </c>
      <c r="B115" s="1" t="s">
        <v>202</v>
      </c>
      <c r="C115" s="5">
        <f>EDSTATE!C115/ADM!C115</f>
        <v>447.7469512195122</v>
      </c>
      <c r="D115" s="5">
        <f>EDSTATE!D115/ADM!D115</f>
        <v>665.9546539379475</v>
      </c>
      <c r="E115" s="5">
        <f>EDSTATE!E115/ADM!E115</f>
        <v>676.543918918919</v>
      </c>
      <c r="F115" s="5">
        <f>EDSTATE!F115/ADM!F115</f>
        <v>695.8507333908542</v>
      </c>
      <c r="G115" s="5">
        <f>EDSTATE!G115/ADM!G115</f>
        <v>766.602253032929</v>
      </c>
      <c r="H115" s="5">
        <f>EDSTATE!H115/ADM!H115</f>
        <v>884.9394197952219</v>
      </c>
      <c r="I115" s="5">
        <f>EDSTATE!I115/ADM!I115</f>
        <v>957.4931389365352</v>
      </c>
      <c r="J115" s="5">
        <f>EDSTATE!J115/ADM!J115</f>
        <v>1103.2571428571428</v>
      </c>
      <c r="K115" s="5">
        <f>EDSTATE!K115/ADM!K115</f>
        <v>1196.9081545064378</v>
      </c>
      <c r="L115" s="5">
        <f>EDSTATE!L115/ADM!L115</f>
        <v>1273.8095659875996</v>
      </c>
      <c r="M115" s="5">
        <f>EDSTATE!M115/ADM!M115</f>
        <v>1390.6971082251082</v>
      </c>
      <c r="N115" s="5">
        <f>EDSTATE!N115/ADM!N115</f>
        <v>1585.0983050847458</v>
      </c>
      <c r="O115" s="5">
        <f>EDSTATE!O115/ADM!O115</f>
        <v>1483.3945644891123</v>
      </c>
      <c r="P115" s="5">
        <f>EDSTATE!P115/ADM!P115</f>
        <v>1647.6802355808286</v>
      </c>
      <c r="Q115" s="5">
        <f>EDSTATE!Q115/ADM!Q115</f>
        <v>1650.3222308288148</v>
      </c>
      <c r="R115" s="5">
        <f>EDSTATE!R115/ADM!R115</f>
        <v>1686.03978978979</v>
      </c>
      <c r="S115" s="5">
        <f>EDSTATE!S115/ADM!S115</f>
        <v>1709.9044444444444</v>
      </c>
      <c r="T115" s="5">
        <f>EDSTATE!T115/ADM!T115</f>
        <v>1777.756918474196</v>
      </c>
      <c r="U115" s="5">
        <f>EDSTATE!U115/ADM!U115</f>
        <v>1821.3285406182601</v>
      </c>
      <c r="V115" s="5">
        <f>EDSTATE!V115/ADM!V115</f>
        <v>2274.1149889624726</v>
      </c>
      <c r="W115" s="5">
        <f>EDSTATE!W115/ADM!W115</f>
        <v>2427.2774338235295</v>
      </c>
      <c r="X115" s="5">
        <f>EDSTATE!X115/ADM!X115</f>
        <v>2466.216118959108</v>
      </c>
    </row>
    <row r="116" spans="1:24" ht="12">
      <c r="A116">
        <v>101</v>
      </c>
      <c r="B116" s="1" t="s">
        <v>203</v>
      </c>
      <c r="C116" s="5">
        <f>EDSTATE!C116/ADM!C116</f>
        <v>605.2577106863597</v>
      </c>
      <c r="D116" s="5">
        <f>EDSTATE!D116/ADM!D116</f>
        <v>811.3061785400176</v>
      </c>
      <c r="E116" s="5">
        <f>EDSTATE!E116/ADM!E116</f>
        <v>859.6989198919892</v>
      </c>
      <c r="F116" s="5">
        <f>EDSTATE!F116/ADM!F116</f>
        <v>931.7287551676619</v>
      </c>
      <c r="G116" s="5">
        <f>EDSTATE!G116/ADM!G116</f>
        <v>1034.9075110800093</v>
      </c>
      <c r="H116" s="5">
        <f>EDSTATE!H116/ADM!H116</f>
        <v>1135.2581327069877</v>
      </c>
      <c r="I116" s="5">
        <f>EDSTATE!I116/ADM!I116</f>
        <v>1328.8689956331878</v>
      </c>
      <c r="J116" s="5">
        <f>EDSTATE!J116/ADM!J116</f>
        <v>1505.8977485928706</v>
      </c>
      <c r="K116" s="5">
        <f>EDSTATE!K116/ADM!K116</f>
        <v>1662.8300163896042</v>
      </c>
      <c r="L116" s="5">
        <f>EDSTATE!L116/ADM!L116</f>
        <v>1722.8811271607863</v>
      </c>
      <c r="M116" s="5">
        <f>EDSTATE!M116/ADM!M116</f>
        <v>1843.4073275657738</v>
      </c>
      <c r="N116" s="5">
        <f>EDSTATE!N116/ADM!N116</f>
        <v>1961.5937388406142</v>
      </c>
      <c r="O116" s="5">
        <f>EDSTATE!O116/ADM!O116</f>
        <v>1892.1648530457453</v>
      </c>
      <c r="P116" s="5">
        <f>EDSTATE!P116/ADM!P116</f>
        <v>2015.8531654760511</v>
      </c>
      <c r="Q116" s="5">
        <f>EDSTATE!Q116/ADM!Q116</f>
        <v>2031.3673139158575</v>
      </c>
      <c r="R116" s="5">
        <f>EDSTATE!R116/ADM!R116</f>
        <v>2262.523928612027</v>
      </c>
      <c r="S116" s="5">
        <f>EDSTATE!S116/ADM!S116</f>
        <v>2290.1378923766815</v>
      </c>
      <c r="T116" s="5">
        <f>EDSTATE!T116/ADM!T116</f>
        <v>2524.408097969991</v>
      </c>
      <c r="U116" s="5">
        <f>EDSTATE!U116/ADM!U116</f>
        <v>2604.4019940834887</v>
      </c>
      <c r="V116" s="5">
        <f>EDSTATE!V116/ADM!V116</f>
        <v>2709.457313693399</v>
      </c>
      <c r="W116" s="5">
        <f>EDSTATE!W116/ADM!W116</f>
        <v>3001.5605454947</v>
      </c>
      <c r="X116" s="5">
        <f>EDSTATE!X116/ADM!X116</f>
        <v>2979.5344904989443</v>
      </c>
    </row>
    <row r="117" spans="1:24" ht="12">
      <c r="A117">
        <v>102</v>
      </c>
      <c r="B117" s="1" t="s">
        <v>204</v>
      </c>
      <c r="C117" s="5">
        <f>EDSTATE!C117/ADM!C117</f>
        <v>623.354292623942</v>
      </c>
      <c r="D117" s="5">
        <f>EDSTATE!D117/ADM!D117</f>
        <v>808.2811344019728</v>
      </c>
      <c r="E117" s="5">
        <f>EDSTATE!E117/ADM!E117</f>
        <v>883.8400509121765</v>
      </c>
      <c r="F117" s="5">
        <f>EDSTATE!F117/ADM!F117</f>
        <v>973.8616600790514</v>
      </c>
      <c r="G117" s="5">
        <f>EDSTATE!G117/ADM!G117</f>
        <v>1071.5453315290933</v>
      </c>
      <c r="H117" s="5">
        <f>EDSTATE!H117/ADM!H117</f>
        <v>1115.5638643752902</v>
      </c>
      <c r="I117" s="5">
        <f>EDSTATE!I117/ADM!I117</f>
        <v>1313.3017527238276</v>
      </c>
      <c r="J117" s="5">
        <f>EDSTATE!J117/ADM!J117</f>
        <v>1395.842508377214</v>
      </c>
      <c r="K117" s="5">
        <f>EDSTATE!K117/ADM!K117</f>
        <v>1519.5475615644616</v>
      </c>
      <c r="L117" s="5">
        <f>EDSTATE!L117/ADM!L117</f>
        <v>1568.1979472140763</v>
      </c>
      <c r="M117" s="5">
        <f>EDSTATE!M117/ADM!M117</f>
        <v>1713.2278358573521</v>
      </c>
      <c r="N117" s="5">
        <f>EDSTATE!N117/ADM!N117</f>
        <v>2029.0748636588994</v>
      </c>
      <c r="O117" s="5">
        <f>EDSTATE!O117/ADM!O117</f>
        <v>1857.747236131566</v>
      </c>
      <c r="P117" s="5">
        <f>EDSTATE!P117/ADM!P117</f>
        <v>1978.5741658630664</v>
      </c>
      <c r="Q117" s="5">
        <f>EDSTATE!Q117/ADM!Q117</f>
        <v>1976.26076439284</v>
      </c>
      <c r="R117" s="5">
        <f>EDSTATE!R117/ADM!R117</f>
        <v>1966.8836764001915</v>
      </c>
      <c r="S117" s="5">
        <f>EDSTATE!S117/ADM!S117</f>
        <v>2017.9713453132588</v>
      </c>
      <c r="T117" s="5">
        <f>EDSTATE!T117/ADM!T117</f>
        <v>2116.788172564227</v>
      </c>
      <c r="U117" s="5">
        <f>EDSTATE!U117/ADM!U117</f>
        <v>2124.166340508806</v>
      </c>
      <c r="V117" s="5">
        <f>EDSTATE!V117/ADM!V117</f>
        <v>2560.5211877394636</v>
      </c>
      <c r="W117" s="5">
        <f>EDSTATE!W117/ADM!W117</f>
        <v>2641.49524419156</v>
      </c>
      <c r="X117" s="5">
        <f>EDSTATE!X117/ADM!X117</f>
        <v>2676.218940204181</v>
      </c>
    </row>
    <row r="118" spans="1:24" ht="12">
      <c r="A118">
        <v>103</v>
      </c>
      <c r="B118" s="1" t="s">
        <v>205</v>
      </c>
      <c r="C118" s="5">
        <f>EDSTATE!C118/ADM!C118</f>
        <v>526.503742084053</v>
      </c>
      <c r="D118" s="5">
        <f>EDSTATE!D118/ADM!D118</f>
        <v>745.7272727272727</v>
      </c>
      <c r="E118" s="5">
        <f>EDSTATE!E118/ADM!E118</f>
        <v>791.9182720373614</v>
      </c>
      <c r="F118" s="5">
        <f>EDSTATE!F118/ADM!F118</f>
        <v>934.7095825984715</v>
      </c>
      <c r="G118" s="5">
        <f>EDSTATE!G118/ADM!G118</f>
        <v>1004.3905801263642</v>
      </c>
      <c r="H118" s="5">
        <f>EDSTATE!H118/ADM!H118</f>
        <v>1114.7710360618203</v>
      </c>
      <c r="I118" s="5">
        <f>EDSTATE!I118/ADM!I118</f>
        <v>1292.0420315236427</v>
      </c>
      <c r="J118" s="5">
        <f>EDSTATE!J118/ADM!J118</f>
        <v>1387.8206150341687</v>
      </c>
      <c r="K118" s="5">
        <f>EDSTATE!K118/ADM!K118</f>
        <v>1532.8197544642858</v>
      </c>
      <c r="L118" s="5">
        <f>EDSTATE!L118/ADM!L118</f>
        <v>1660.4941307993292</v>
      </c>
      <c r="M118" s="5">
        <f>EDSTATE!M118/ADM!M118</f>
        <v>1828.5843335132217</v>
      </c>
      <c r="N118" s="5">
        <f>EDSTATE!N118/ADM!N118</f>
        <v>2081.518001074691</v>
      </c>
      <c r="O118" s="5">
        <f>EDSTATE!O118/ADM!O118</f>
        <v>1986.2582352941179</v>
      </c>
      <c r="P118" s="5">
        <f>EDSTATE!P118/ADM!P118</f>
        <v>2090.411769505354</v>
      </c>
      <c r="Q118" s="5">
        <f>EDSTATE!Q118/ADM!Q118</f>
        <v>2074.3634517766495</v>
      </c>
      <c r="R118" s="5">
        <f>EDSTATE!R118/ADM!R118</f>
        <v>2093.2694552529183</v>
      </c>
      <c r="S118" s="5">
        <f>EDSTATE!S118/ADM!S118</f>
        <v>2129.5404896421846</v>
      </c>
      <c r="T118" s="5">
        <f>EDSTATE!T118/ADM!T118</f>
        <v>2303.4165894346615</v>
      </c>
      <c r="U118" s="5">
        <f>EDSTATE!U118/ADM!U118</f>
        <v>2421.024825783972</v>
      </c>
      <c r="V118" s="5">
        <f>EDSTATE!V118/ADM!V118</f>
        <v>2573.503248380129</v>
      </c>
      <c r="W118" s="5">
        <f>EDSTATE!W118/ADM!W118</f>
        <v>2649.8598852528685</v>
      </c>
      <c r="X118" s="5">
        <f>EDSTATE!X118/ADM!X118</f>
        <v>2758.1540481215707</v>
      </c>
    </row>
    <row r="119" spans="1:24" ht="12">
      <c r="A119">
        <v>104</v>
      </c>
      <c r="B119" s="1" t="s">
        <v>206</v>
      </c>
      <c r="C119" s="5">
        <f>EDSTATE!C119/ADM!C119</f>
        <v>596.4988216810683</v>
      </c>
      <c r="D119" s="5">
        <f>EDSTATE!D119/ADM!D119</f>
        <v>799.0359160613398</v>
      </c>
      <c r="E119" s="5">
        <f>EDSTATE!E119/ADM!E119</f>
        <v>876.2046589018303</v>
      </c>
      <c r="F119" s="5">
        <f>EDSTATE!F119/ADM!F119</f>
        <v>998.9562818336163</v>
      </c>
      <c r="G119" s="5">
        <f>EDSTATE!G119/ADM!G119</f>
        <v>1103.4527027027027</v>
      </c>
      <c r="H119" s="5">
        <f>EDSTATE!H119/ADM!H119</f>
        <v>1196.6217354675653</v>
      </c>
      <c r="I119" s="5">
        <f>EDSTATE!I119/ADM!I119</f>
        <v>1403.3300124533</v>
      </c>
      <c r="J119" s="5">
        <f>EDSTATE!J119/ADM!J119</f>
        <v>1575.7620221948212</v>
      </c>
      <c r="K119" s="5">
        <f>EDSTATE!K119/ADM!K119</f>
        <v>1726.8545878693624</v>
      </c>
      <c r="L119" s="5">
        <f>EDSTATE!L119/ADM!L119</f>
        <v>2146.3832477281708</v>
      </c>
      <c r="M119" s="5">
        <f>EDSTATE!M119/ADM!M119</f>
        <v>2384.5633973354234</v>
      </c>
      <c r="N119" s="5">
        <f>EDSTATE!N119/ADM!N119</f>
        <v>2429.008695652174</v>
      </c>
      <c r="O119" s="5">
        <f>EDSTATE!O119/ADM!O119</f>
        <v>2347.595427053535</v>
      </c>
      <c r="P119" s="5">
        <f>EDSTATE!P119/ADM!P119</f>
        <v>2495.07200740436</v>
      </c>
      <c r="Q119" s="5">
        <f>EDSTATE!Q119/ADM!Q119</f>
        <v>2476.351461038961</v>
      </c>
      <c r="R119" s="5">
        <f>EDSTATE!R119/ADM!R119</f>
        <v>2678.6888254486134</v>
      </c>
      <c r="S119" s="5">
        <f>EDSTATE!S119/ADM!S119</f>
        <v>2738.153409090909</v>
      </c>
      <c r="T119" s="5">
        <f>EDSTATE!T119/ADM!T119</f>
        <v>2943.417664052827</v>
      </c>
      <c r="U119" s="5">
        <f>EDSTATE!U119/ADM!U119</f>
        <v>3024.9921292460645</v>
      </c>
      <c r="V119" s="5">
        <f>EDSTATE!V119/ADM!V119</f>
        <v>3436.727160546541</v>
      </c>
      <c r="W119" s="5">
        <f>EDSTATE!W119/ADM!W119</f>
        <v>3810.3682141270547</v>
      </c>
      <c r="X119" s="5">
        <f>EDSTATE!X119/ADM!X119</f>
        <v>3814.9740380157627</v>
      </c>
    </row>
    <row r="120" spans="1:24" ht="12">
      <c r="A120">
        <v>105</v>
      </c>
      <c r="B120" s="1" t="s">
        <v>207</v>
      </c>
      <c r="C120" s="5">
        <f>EDSTATE!C120/ADM!C120</f>
        <v>489.14219576719574</v>
      </c>
      <c r="D120" s="5">
        <f>EDSTATE!D120/ADM!D120</f>
        <v>646.123828647925</v>
      </c>
      <c r="E120" s="5">
        <f>EDSTATE!E120/ADM!E120</f>
        <v>686.1673640167364</v>
      </c>
      <c r="F120" s="5">
        <f>EDSTATE!F120/ADM!F120</f>
        <v>905.4410511363636</v>
      </c>
      <c r="G120" s="5">
        <f>EDSTATE!G120/ADM!G120</f>
        <v>978.7498213009293</v>
      </c>
      <c r="H120" s="5">
        <f>EDSTATE!H120/ADM!H120</f>
        <v>896.1092973740241</v>
      </c>
      <c r="I120" s="5">
        <f>EDSTATE!I120/ADM!I120</f>
        <v>1019.00290486565</v>
      </c>
      <c r="J120" s="5">
        <f>EDSTATE!J120/ADM!J120</f>
        <v>1087.8448529411764</v>
      </c>
      <c r="K120" s="5">
        <f>EDSTATE!K120/ADM!K120</f>
        <v>1184.111111111111</v>
      </c>
      <c r="L120" s="5">
        <f>EDSTATE!L120/ADM!L120</f>
        <v>1351.7316890881914</v>
      </c>
      <c r="M120" s="5">
        <f>EDSTATE!M120/ADM!M120</f>
        <v>1484.1956553755522</v>
      </c>
      <c r="N120" s="5">
        <f>EDSTATE!N120/ADM!N120</f>
        <v>1558.4955947136564</v>
      </c>
      <c r="O120" s="5">
        <f>EDSTATE!O120/ADM!O120</f>
        <v>1432.9238803894298</v>
      </c>
      <c r="P120" s="5">
        <f>EDSTATE!P120/ADM!P120</f>
        <v>1351.561979591837</v>
      </c>
      <c r="Q120" s="5">
        <f>EDSTATE!Q120/ADM!Q120</f>
        <v>1350.3355263157894</v>
      </c>
      <c r="R120" s="5">
        <f>EDSTATE!R120/ADM!R120</f>
        <v>1410.562823834197</v>
      </c>
      <c r="S120" s="5">
        <f>EDSTATE!S120/ADM!S120</f>
        <v>1564.0117955439057</v>
      </c>
      <c r="T120" s="5">
        <f>EDSTATE!T120/ADM!T120</f>
        <v>1613.1178343949045</v>
      </c>
      <c r="U120" s="5">
        <f>EDSTATE!U120/ADM!U120</f>
        <v>1640.6006514657981</v>
      </c>
      <c r="V120" s="5">
        <f>EDSTATE!V120/ADM!V120</f>
        <v>1812.7713597359734</v>
      </c>
      <c r="W120" s="5">
        <f>EDSTATE!W120/ADM!W120</f>
        <v>1879.602671957672</v>
      </c>
      <c r="X120" s="5">
        <f>EDSTATE!X120/ADM!X120</f>
        <v>2169.7585704697985</v>
      </c>
    </row>
    <row r="121" spans="1:24" ht="12">
      <c r="A121">
        <v>106</v>
      </c>
      <c r="B121" s="1" t="s">
        <v>208</v>
      </c>
      <c r="C121" s="5">
        <f>EDSTATE!C121/ADM!C121</f>
        <v>638.6083096590909</v>
      </c>
      <c r="D121" s="5">
        <f>EDSTATE!D121/ADM!D121</f>
        <v>818.3688020267825</v>
      </c>
      <c r="E121" s="5">
        <f>EDSTATE!E121/ADM!E121</f>
        <v>875.8770764119602</v>
      </c>
      <c r="F121" s="5">
        <f>EDSTATE!F121/ADM!F121</f>
        <v>1026.0718855852465</v>
      </c>
      <c r="G121" s="5">
        <f>EDSTATE!G121/ADM!G121</f>
        <v>1147.3788699690404</v>
      </c>
      <c r="H121" s="5">
        <f>EDSTATE!H121/ADM!H121</f>
        <v>1248.8792701863354</v>
      </c>
      <c r="I121" s="5">
        <f>EDSTATE!I121/ADM!I121</f>
        <v>1464.084020416176</v>
      </c>
      <c r="J121" s="5">
        <f>EDSTATE!J121/ADM!J121</f>
        <v>1596.8901363271852</v>
      </c>
      <c r="K121" s="5">
        <f>EDSTATE!K121/ADM!K121</f>
        <v>1754.9610336341264</v>
      </c>
      <c r="L121" s="5">
        <f>EDSTATE!L121/ADM!L121</f>
        <v>1955.949304987735</v>
      </c>
      <c r="M121" s="5">
        <f>EDSTATE!M121/ADM!M121</f>
        <v>2137.5124408783786</v>
      </c>
      <c r="N121" s="5">
        <f>EDSTATE!N121/ADM!N121</f>
        <v>2417.264581572274</v>
      </c>
      <c r="O121" s="5">
        <f>EDSTATE!O121/ADM!O121</f>
        <v>2328.149154040404</v>
      </c>
      <c r="P121" s="5">
        <f>EDSTATE!P121/ADM!P121</f>
        <v>2509.1905051759836</v>
      </c>
      <c r="Q121" s="5">
        <f>EDSTATE!Q121/ADM!Q121</f>
        <v>2545.1991042345276</v>
      </c>
      <c r="R121" s="5">
        <f>EDSTATE!R121/ADM!R121</f>
        <v>2929.0220138605787</v>
      </c>
      <c r="S121" s="5">
        <f>EDSTATE!S121/ADM!S121</f>
        <v>2971.948220064725</v>
      </c>
      <c r="T121" s="5">
        <f>EDSTATE!T121/ADM!T121</f>
        <v>3235.061975209916</v>
      </c>
      <c r="U121" s="5">
        <f>EDSTATE!U121/ADM!U121</f>
        <v>3313.9139871382636</v>
      </c>
      <c r="V121" s="5">
        <f>EDSTATE!V121/ADM!V121</f>
        <v>3791.913942857143</v>
      </c>
      <c r="W121" s="5">
        <f>EDSTATE!W121/ADM!W121</f>
        <v>4027.5369280780174</v>
      </c>
      <c r="X121" s="5">
        <f>EDSTATE!X121/ADM!X121</f>
        <v>4216.5323151909015</v>
      </c>
    </row>
    <row r="122" spans="1:24" ht="12">
      <c r="A122">
        <v>107</v>
      </c>
      <c r="B122" s="1" t="s">
        <v>209</v>
      </c>
      <c r="C122" s="5">
        <f>EDSTATE!C122/ADM!C122</f>
        <v>547.8609569125033</v>
      </c>
      <c r="D122" s="5">
        <f>EDSTATE!D122/ADM!D122</f>
        <v>745.5026968716289</v>
      </c>
      <c r="E122" s="5">
        <f>EDSTATE!E122/ADM!E122</f>
        <v>813.8542249580303</v>
      </c>
      <c r="F122" s="5">
        <f>EDSTATE!F122/ADM!F122</f>
        <v>876.1087017741481</v>
      </c>
      <c r="G122" s="5">
        <f>EDSTATE!G122/ADM!G122</f>
        <v>990.7748930099857</v>
      </c>
      <c r="H122" s="5">
        <f>EDSTATE!H122/ADM!H122</f>
        <v>1147.6275071633238</v>
      </c>
      <c r="I122" s="5">
        <f>EDSTATE!I122/ADM!I122</f>
        <v>1297.4823133071309</v>
      </c>
      <c r="J122" s="5">
        <f>EDSTATE!J122/ADM!J122</f>
        <v>1436.8427586206897</v>
      </c>
      <c r="K122" s="5">
        <f>EDSTATE!K122/ADM!K122</f>
        <v>1536.4302325581396</v>
      </c>
      <c r="L122" s="5">
        <f>EDSTATE!L122/ADM!L122</f>
        <v>1618.5684039087948</v>
      </c>
      <c r="M122" s="5">
        <f>EDSTATE!M122/ADM!M122</f>
        <v>1762.4280069836152</v>
      </c>
      <c r="N122" s="5">
        <f>EDSTATE!N122/ADM!N122</f>
        <v>1980.9472008490316</v>
      </c>
      <c r="O122" s="5">
        <f>EDSTATE!O122/ADM!O122</f>
        <v>1777.3581350993377</v>
      </c>
      <c r="P122" s="5">
        <f>EDSTATE!P122/ADM!P122</f>
        <v>2000.7682219286658</v>
      </c>
      <c r="Q122" s="5">
        <f>EDSTATE!Q122/ADM!Q122</f>
        <v>1977.6799788415763</v>
      </c>
      <c r="R122" s="5">
        <f>EDSTATE!R122/ADM!R122</f>
        <v>2060.159443131074</v>
      </c>
      <c r="S122" s="5">
        <f>EDSTATE!S122/ADM!S122</f>
        <v>2096.7540163286803</v>
      </c>
      <c r="T122" s="5">
        <f>EDSTATE!T122/ADM!T122</f>
        <v>2274.1071428571427</v>
      </c>
      <c r="U122" s="5">
        <f>EDSTATE!U122/ADM!U122</f>
        <v>2365.690332722033</v>
      </c>
      <c r="V122" s="5">
        <f>EDSTATE!V122/ADM!V122</f>
        <v>2589.9754760652286</v>
      </c>
      <c r="W122" s="5">
        <f>EDSTATE!W122/ADM!W122</f>
        <v>2893.1527019280875</v>
      </c>
      <c r="X122" s="5">
        <f>EDSTATE!X122/ADM!X122</f>
        <v>2959.5352472736495</v>
      </c>
    </row>
    <row r="123" spans="1:24" ht="12">
      <c r="A123">
        <v>108</v>
      </c>
      <c r="B123" s="1" t="s">
        <v>210</v>
      </c>
      <c r="C123" s="5">
        <f>EDSTATE!C123/ADM!C123</f>
        <v>559.2362637362637</v>
      </c>
      <c r="D123" s="5">
        <f>EDSTATE!D123/ADM!D123</f>
        <v>814.3979071639388</v>
      </c>
      <c r="E123" s="5">
        <f>EDSTATE!E123/ADM!E123</f>
        <v>860.3580725560787</v>
      </c>
      <c r="F123" s="5">
        <f>EDSTATE!F123/ADM!F123</f>
        <v>932.8723706651507</v>
      </c>
      <c r="G123" s="5">
        <f>EDSTATE!G123/ADM!G123</f>
        <v>1017.1536473291212</v>
      </c>
      <c r="H123" s="5">
        <f>EDSTATE!H123/ADM!H123</f>
        <v>1182.117852975496</v>
      </c>
      <c r="I123" s="5">
        <f>EDSTATE!I123/ADM!I123</f>
        <v>1371.0491136297587</v>
      </c>
      <c r="J123" s="5">
        <f>EDSTATE!J123/ADM!J123</f>
        <v>1547.9796039018622</v>
      </c>
      <c r="K123" s="5">
        <f>EDSTATE!K123/ADM!K123</f>
        <v>1680.0262150220913</v>
      </c>
      <c r="L123" s="5">
        <f>EDSTATE!L123/ADM!L123</f>
        <v>1889.5373719107897</v>
      </c>
      <c r="M123" s="5">
        <f>EDSTATE!M123/ADM!M123</f>
        <v>2051.674153153153</v>
      </c>
      <c r="N123" s="5">
        <f>EDSTATE!N123/ADM!N123</f>
        <v>2335.6775522212415</v>
      </c>
      <c r="O123" s="5">
        <f>EDSTATE!O123/ADM!O123</f>
        <v>2215.127985443959</v>
      </c>
      <c r="P123" s="5">
        <f>EDSTATE!P123/ADM!P123</f>
        <v>2341.965245949074</v>
      </c>
      <c r="Q123" s="5">
        <f>EDSTATE!Q123/ADM!Q123</f>
        <v>2296.5103347889376</v>
      </c>
      <c r="R123" s="5">
        <f>EDSTATE!R123/ADM!R123</f>
        <v>2560.6593974175034</v>
      </c>
      <c r="S123" s="5">
        <f>EDSTATE!S123/ADM!S123</f>
        <v>2567.251914893617</v>
      </c>
      <c r="T123" s="5">
        <f>EDSTATE!T123/ADM!T123</f>
        <v>2807.022031473534</v>
      </c>
      <c r="U123" s="5">
        <f>EDSTATE!U123/ADM!U123</f>
        <v>2870.7703724446933</v>
      </c>
      <c r="V123" s="5">
        <f>EDSTATE!V123/ADM!V123</f>
        <v>3048.745547772485</v>
      </c>
      <c r="W123" s="5">
        <f>EDSTATE!W123/ADM!W123</f>
        <v>3402.2068045530264</v>
      </c>
      <c r="X123" s="5">
        <f>EDSTATE!X123/ADM!X123</f>
        <v>3518.0349758728357</v>
      </c>
    </row>
    <row r="124" spans="1:24" ht="12">
      <c r="A124">
        <v>109</v>
      </c>
      <c r="B124" s="1" t="s">
        <v>211</v>
      </c>
      <c r="C124" s="5">
        <f>EDSTATE!C124/ADM!C124</f>
        <v>635.2288207148888</v>
      </c>
      <c r="D124" s="5">
        <f>EDSTATE!D124/ADM!D124</f>
        <v>825.4927113702624</v>
      </c>
      <c r="E124" s="5">
        <f>EDSTATE!E124/ADM!E124</f>
        <v>896.9552833078101</v>
      </c>
      <c r="F124" s="5">
        <f>EDSTATE!F124/ADM!F124</f>
        <v>1020.0952082680865</v>
      </c>
      <c r="G124" s="5">
        <f>EDSTATE!G124/ADM!G124</f>
        <v>1112.3276582075168</v>
      </c>
      <c r="H124" s="5">
        <f>EDSTATE!H124/ADM!H124</f>
        <v>1185.0816595324334</v>
      </c>
      <c r="I124" s="5">
        <f>EDSTATE!I124/ADM!I124</f>
        <v>1389.7441703278134</v>
      </c>
      <c r="J124" s="5">
        <f>EDSTATE!J124/ADM!J124</f>
        <v>1658.4133105802048</v>
      </c>
      <c r="K124" s="5">
        <f>EDSTATE!K124/ADM!K124</f>
        <v>1802.1894662424886</v>
      </c>
      <c r="L124" s="5">
        <f>EDSTATE!L124/ADM!L124</f>
        <v>1927.9601579325197</v>
      </c>
      <c r="M124" s="5">
        <f>EDSTATE!M124/ADM!M124</f>
        <v>2094.206669090909</v>
      </c>
      <c r="N124" s="5">
        <f>EDSTATE!N124/ADM!N124</f>
        <v>2336.7720014853326</v>
      </c>
      <c r="O124" s="5">
        <f>EDSTATE!O124/ADM!O124</f>
        <v>2311.9679347826086</v>
      </c>
      <c r="P124" s="5">
        <f>EDSTATE!P124/ADM!P124</f>
        <v>2371.3010585585585</v>
      </c>
      <c r="Q124" s="5">
        <f>EDSTATE!Q124/ADM!Q124</f>
        <v>2411.9728073535043</v>
      </c>
      <c r="R124" s="5">
        <f>EDSTATE!R124/ADM!R124</f>
        <v>2621.3445345693317</v>
      </c>
      <c r="S124" s="5">
        <f>EDSTATE!S124/ADM!S124</f>
        <v>2666.2187017001547</v>
      </c>
      <c r="T124" s="5">
        <f>EDSTATE!T124/ADM!T124</f>
        <v>2792.484594903005</v>
      </c>
      <c r="U124" s="5">
        <f>EDSTATE!U124/ADM!U124</f>
        <v>2871.039355322339</v>
      </c>
      <c r="V124" s="5">
        <f>EDSTATE!V124/ADM!V124</f>
        <v>3231.04593220339</v>
      </c>
      <c r="W124" s="5">
        <f>EDSTATE!W124/ADM!W124</f>
        <v>3608.6162862669244</v>
      </c>
      <c r="X124" s="5">
        <f>EDSTATE!X124/ADM!X124</f>
        <v>3710.494314470186</v>
      </c>
    </row>
    <row r="125" spans="1:24" ht="12">
      <c r="A125">
        <v>110</v>
      </c>
      <c r="B125" s="1" t="s">
        <v>212</v>
      </c>
      <c r="C125" s="5">
        <f>EDSTATE!C125/ADM!C125</f>
        <v>690.7584952339373</v>
      </c>
      <c r="D125" s="5">
        <f>EDSTATE!D125/ADM!D125</f>
        <v>899.3594276724848</v>
      </c>
      <c r="E125" s="5">
        <f>EDSTATE!E125/ADM!E125</f>
        <v>964.2813628513111</v>
      </c>
      <c r="F125" s="5">
        <f>EDSTATE!F125/ADM!F125</f>
        <v>1099.3433817044818</v>
      </c>
      <c r="G125" s="5">
        <f>EDSTATE!G125/ADM!G125</f>
        <v>1192.738669950739</v>
      </c>
      <c r="H125" s="5">
        <f>EDSTATE!H125/ADM!H125</f>
        <v>1297.928162371568</v>
      </c>
      <c r="I125" s="5">
        <f>EDSTATE!I125/ADM!I125</f>
        <v>1522.846147223418</v>
      </c>
      <c r="J125" s="5">
        <f>EDSTATE!J125/ADM!J125</f>
        <v>1716.109811452514</v>
      </c>
      <c r="K125" s="5">
        <f>EDSTATE!K125/ADM!K125</f>
        <v>1874.8764982686673</v>
      </c>
      <c r="L125" s="5">
        <f>EDSTATE!L125/ADM!L125</f>
        <v>2315.3324559627454</v>
      </c>
      <c r="M125" s="5">
        <f>EDSTATE!M125/ADM!M125</f>
        <v>2485.637888647867</v>
      </c>
      <c r="N125" s="5">
        <f>EDSTATE!N125/ADM!N125</f>
        <v>2425.7817974499844</v>
      </c>
      <c r="O125" s="5">
        <f>EDSTATE!O125/ADM!O125</f>
        <v>2225.098941648201</v>
      </c>
      <c r="P125" s="5">
        <f>EDSTATE!P125/ADM!P125</f>
        <v>2466.362473554867</v>
      </c>
      <c r="Q125" s="5">
        <f>EDSTATE!Q125/ADM!Q125</f>
        <v>2492.2287112561175</v>
      </c>
      <c r="R125" s="5">
        <f>EDSTATE!R125/ADM!R125</f>
        <v>2624.800948889368</v>
      </c>
      <c r="S125" s="5">
        <f>EDSTATE!S125/ADM!S125</f>
        <v>2689.7341052857296</v>
      </c>
      <c r="T125" s="5">
        <f>EDSTATE!T125/ADM!T125</f>
        <v>2807.772795861177</v>
      </c>
      <c r="U125" s="5">
        <f>EDSTATE!U125/ADM!U125</f>
        <v>2911.7733995465833</v>
      </c>
      <c r="V125" s="5">
        <f>EDSTATE!V125/ADM!V125</f>
        <v>2944.4849446254075</v>
      </c>
      <c r="W125" s="5">
        <f>EDSTATE!W125/ADM!W125</f>
        <v>3427.4894897737163</v>
      </c>
      <c r="X125" s="5">
        <f>EDSTATE!X125/ADM!X125</f>
        <v>3578.3377655717895</v>
      </c>
    </row>
    <row r="126" spans="1:24" ht="12">
      <c r="A126">
        <v>111</v>
      </c>
      <c r="B126" s="1" t="s">
        <v>213</v>
      </c>
      <c r="C126" s="5">
        <f>EDSTATE!C126/ADM!C126</f>
        <v>615.2801476620181</v>
      </c>
      <c r="D126" s="5">
        <f>EDSTATE!D126/ADM!D126</f>
        <v>795.7129821650767</v>
      </c>
      <c r="E126" s="5">
        <f>EDSTATE!E126/ADM!E126</f>
        <v>853.9670608108108</v>
      </c>
      <c r="F126" s="5">
        <f>EDSTATE!F126/ADM!F126</f>
        <v>970.9664543524416</v>
      </c>
      <c r="G126" s="5">
        <f>EDSTATE!G126/ADM!G126</f>
        <v>1092.8023560209424</v>
      </c>
      <c r="H126" s="5">
        <f>EDSTATE!H126/ADM!H126</f>
        <v>1218.2148722627737</v>
      </c>
      <c r="I126" s="5">
        <f>EDSTATE!I126/ADM!I126</f>
        <v>1415.6589513462447</v>
      </c>
      <c r="J126" s="5">
        <f>EDSTATE!J126/ADM!J126</f>
        <v>1528.8291866028708</v>
      </c>
      <c r="K126" s="5">
        <f>EDSTATE!K126/ADM!K126</f>
        <v>1667.613370733988</v>
      </c>
      <c r="L126" s="5">
        <f>EDSTATE!L126/ADM!L126</f>
        <v>1774.1558139534884</v>
      </c>
      <c r="M126" s="5">
        <f>EDSTATE!M126/ADM!M126</f>
        <v>1903.4527411167512</v>
      </c>
      <c r="N126" s="5">
        <f>EDSTATE!N126/ADM!N126</f>
        <v>2047.7841566533154</v>
      </c>
      <c r="O126" s="5">
        <f>EDSTATE!O126/ADM!O126</f>
        <v>1961.3971790540538</v>
      </c>
      <c r="P126" s="5">
        <f>EDSTATE!P126/ADM!P126</f>
        <v>2030.0364455569463</v>
      </c>
      <c r="Q126" s="5">
        <f>EDSTATE!Q126/ADM!Q126</f>
        <v>1962.003526645768</v>
      </c>
      <c r="R126" s="5">
        <f>EDSTATE!R126/ADM!R126</f>
        <v>2133.909845341381</v>
      </c>
      <c r="S126" s="5">
        <f>EDSTATE!S126/ADM!S126</f>
        <v>2137.4768734313375</v>
      </c>
      <c r="T126" s="5">
        <f>EDSTATE!T126/ADM!T126</f>
        <v>2198.5180316818337</v>
      </c>
      <c r="U126" s="5">
        <f>EDSTATE!U126/ADM!U126</f>
        <v>2289.809076682316</v>
      </c>
      <c r="V126" s="5">
        <f>EDSTATE!V126/ADM!V126</f>
        <v>2624.6531705124366</v>
      </c>
      <c r="W126" s="5">
        <f>EDSTATE!W126/ADM!W126</f>
        <v>2709.098180764774</v>
      </c>
      <c r="X126" s="5">
        <f>EDSTATE!X126/ADM!X126</f>
        <v>2864.8513393359594</v>
      </c>
    </row>
    <row r="127" spans="1:24" ht="12">
      <c r="A127">
        <v>112</v>
      </c>
      <c r="B127" s="1" t="s">
        <v>214</v>
      </c>
      <c r="C127" s="5">
        <f>EDSTATE!C127/ADM!C127</f>
        <v>526.2709854014598</v>
      </c>
      <c r="D127" s="5">
        <f>EDSTATE!D127/ADM!D127</f>
        <v>744.6186324001835</v>
      </c>
      <c r="E127" s="5">
        <f>EDSTATE!E127/ADM!E127</f>
        <v>786.3631006346328</v>
      </c>
      <c r="F127" s="5">
        <f>EDSTATE!F127/ADM!F127</f>
        <v>855.2112049799911</v>
      </c>
      <c r="G127" s="5">
        <f>EDSTATE!G127/ADM!G127</f>
        <v>916.4824561403509</v>
      </c>
      <c r="H127" s="5">
        <f>EDSTATE!H127/ADM!H127</f>
        <v>1088.327659574468</v>
      </c>
      <c r="I127" s="5">
        <f>EDSTATE!I127/ADM!I127</f>
        <v>1286.7318220701454</v>
      </c>
      <c r="J127" s="5">
        <f>EDSTATE!J127/ADM!J127</f>
        <v>1425.8411413969336</v>
      </c>
      <c r="K127" s="5">
        <f>EDSTATE!K127/ADM!K127</f>
        <v>1607.9962041332772</v>
      </c>
      <c r="L127" s="5">
        <f>EDSTATE!L127/ADM!L127</f>
        <v>1846.0514644351465</v>
      </c>
      <c r="M127" s="5">
        <f>EDSTATE!M127/ADM!M127</f>
        <v>2039.2769067443796</v>
      </c>
      <c r="N127" s="5">
        <f>EDSTATE!N127/ADM!N127</f>
        <v>2273.2951219512197</v>
      </c>
      <c r="O127" s="5">
        <f>EDSTATE!O127/ADM!O127</f>
        <v>2156.716835191083</v>
      </c>
      <c r="P127" s="5">
        <f>EDSTATE!P127/ADM!P127</f>
        <v>2424.3370796116506</v>
      </c>
      <c r="Q127" s="5">
        <f>EDSTATE!Q127/ADM!Q127</f>
        <v>2489.217913920124</v>
      </c>
      <c r="R127" s="5">
        <f>EDSTATE!R127/ADM!R127</f>
        <v>2606.820177127455</v>
      </c>
      <c r="S127" s="5">
        <f>EDSTATE!S127/ADM!S127</f>
        <v>2648.8183223811366</v>
      </c>
      <c r="T127" s="5">
        <f>EDSTATE!T127/ADM!T127</f>
        <v>2758.9757505773673</v>
      </c>
      <c r="U127" s="5">
        <f>EDSTATE!U127/ADM!U127</f>
        <v>2828.696178584941</v>
      </c>
      <c r="V127" s="5">
        <f>EDSTATE!V127/ADM!V127</f>
        <v>3218.8821768707485</v>
      </c>
      <c r="W127" s="5">
        <f>EDSTATE!W127/ADM!W127</f>
        <v>3348.7018797564683</v>
      </c>
      <c r="X127" s="5">
        <f>EDSTATE!X127/ADM!X127</f>
        <v>3651.3734838458545</v>
      </c>
    </row>
    <row r="128" spans="1:24" ht="12">
      <c r="A128">
        <v>113</v>
      </c>
      <c r="B128" s="1" t="s">
        <v>215</v>
      </c>
      <c r="C128" s="5">
        <f>EDSTATE!C128/ADM!C128</f>
        <v>670.2117091595845</v>
      </c>
      <c r="D128" s="5">
        <f>EDSTATE!D128/ADM!D128</f>
        <v>895.6369149137768</v>
      </c>
      <c r="E128" s="5">
        <f>EDSTATE!E128/ADM!E128</f>
        <v>952.5266731328807</v>
      </c>
      <c r="F128" s="5">
        <f>EDSTATE!F128/ADM!F128</f>
        <v>1096.2710130391174</v>
      </c>
      <c r="G128" s="5">
        <f>EDSTATE!G128/ADM!G128</f>
        <v>1179.680269413629</v>
      </c>
      <c r="H128" s="5">
        <f>EDSTATE!H128/ADM!H128</f>
        <v>1357.485085085085</v>
      </c>
      <c r="I128" s="5">
        <f>EDSTATE!I128/ADM!I128</f>
        <v>1580.622724544909</v>
      </c>
      <c r="J128" s="5">
        <f>EDSTATE!J128/ADM!J128</f>
        <v>1794.1222916666666</v>
      </c>
      <c r="K128" s="5">
        <f>EDSTATE!K128/ADM!K128</f>
        <v>1934.2162217659138</v>
      </c>
      <c r="L128" s="5">
        <f>EDSTATE!L128/ADM!L128</f>
        <v>2068.2480081716035</v>
      </c>
      <c r="M128" s="5">
        <f>EDSTATE!M128/ADM!M128</f>
        <v>2265.4873833097595</v>
      </c>
      <c r="N128" s="5">
        <f>EDSTATE!N128/ADM!N128</f>
        <v>2389.1505376344085</v>
      </c>
      <c r="O128" s="5">
        <f>EDSTATE!O128/ADM!O128</f>
        <v>2360.5206341749854</v>
      </c>
      <c r="P128" s="5">
        <f>EDSTATE!P128/ADM!P128</f>
        <v>2338.855685736677</v>
      </c>
      <c r="Q128" s="5">
        <f>EDSTATE!Q128/ADM!Q128</f>
        <v>2336.119721038357</v>
      </c>
      <c r="R128" s="5">
        <f>EDSTATE!R128/ADM!R128</f>
        <v>2433.802224736048</v>
      </c>
      <c r="S128" s="5">
        <f>EDSTATE!S128/ADM!S128</f>
        <v>2497.643868358154</v>
      </c>
      <c r="T128" s="5">
        <f>EDSTATE!T128/ADM!T128</f>
        <v>2701.169289897511</v>
      </c>
      <c r="U128" s="5">
        <f>EDSTATE!U128/ADM!U128</f>
        <v>2790.045487364621</v>
      </c>
      <c r="V128" s="5">
        <f>EDSTATE!V128/ADM!V128</f>
        <v>3181.104521986826</v>
      </c>
      <c r="W128" s="5">
        <f>EDSTATE!W128/ADM!W128</f>
        <v>3280.813645833334</v>
      </c>
      <c r="X128" s="5">
        <f>EDSTATE!X128/ADM!X128</f>
        <v>3466.480653946227</v>
      </c>
    </row>
    <row r="129" spans="1:24" ht="12">
      <c r="A129">
        <v>114</v>
      </c>
      <c r="B129" s="1" t="s">
        <v>216</v>
      </c>
      <c r="C129" s="5">
        <f>EDSTATE!C129/ADM!C129</f>
        <v>569.6522437704364</v>
      </c>
      <c r="D129" s="5">
        <f>EDSTATE!D129/ADM!D129</f>
        <v>786.9486449138442</v>
      </c>
      <c r="E129" s="5">
        <f>EDSTATE!E129/ADM!E129</f>
        <v>835.6839389988095</v>
      </c>
      <c r="F129" s="5">
        <f>EDSTATE!F129/ADM!F129</f>
        <v>957.0973514674303</v>
      </c>
      <c r="G129" s="5">
        <f>EDSTATE!G129/ADM!G129</f>
        <v>1046.5086749447185</v>
      </c>
      <c r="H129" s="5">
        <f>EDSTATE!H129/ADM!H129</f>
        <v>1112.5813829188703</v>
      </c>
      <c r="I129" s="5">
        <f>EDSTATE!I129/ADM!I129</f>
        <v>1311.9257244395844</v>
      </c>
      <c r="J129" s="5">
        <f>EDSTATE!J129/ADM!J129</f>
        <v>1424.7645617492742</v>
      </c>
      <c r="K129" s="5">
        <f>EDSTATE!K129/ADM!K129</f>
        <v>1554.2110778443114</v>
      </c>
      <c r="L129" s="5">
        <f>EDSTATE!L129/ADM!L129</f>
        <v>1749.0133745882822</v>
      </c>
      <c r="M129" s="5">
        <f>EDSTATE!M129/ADM!M129</f>
        <v>1863.4180035081738</v>
      </c>
      <c r="N129" s="5">
        <f>EDSTATE!N129/ADM!N129</f>
        <v>1860.6235861213192</v>
      </c>
      <c r="O129" s="5">
        <f>EDSTATE!O129/ADM!O129</f>
        <v>1742.376189481017</v>
      </c>
      <c r="P129" s="5">
        <f>EDSTATE!P129/ADM!P129</f>
        <v>1874.5812002680668</v>
      </c>
      <c r="Q129" s="5">
        <f>EDSTATE!Q129/ADM!Q129</f>
        <v>1897.9135154216124</v>
      </c>
      <c r="R129" s="5">
        <f>EDSTATE!R129/ADM!R129</f>
        <v>1935.5982438306983</v>
      </c>
      <c r="S129" s="5">
        <f>EDSTATE!S129/ADM!S129</f>
        <v>1968.0282137597308</v>
      </c>
      <c r="T129" s="5">
        <f>EDSTATE!T129/ADM!T129</f>
        <v>2166.6030075802464</v>
      </c>
      <c r="U129" s="5">
        <f>EDSTATE!U129/ADM!U129</f>
        <v>2266.83020292966</v>
      </c>
      <c r="V129" s="5">
        <f>EDSTATE!V129/ADM!V129</f>
        <v>2570.8213361784674</v>
      </c>
      <c r="W129" s="5">
        <f>EDSTATE!W129/ADM!W129</f>
        <v>2729.574963198017</v>
      </c>
      <c r="X129" s="5">
        <f>EDSTATE!X129/ADM!X129</f>
        <v>2885.1883903857542</v>
      </c>
    </row>
    <row r="130" spans="1:24" ht="12">
      <c r="A130">
        <v>115</v>
      </c>
      <c r="B130" s="1" t="s">
        <v>217</v>
      </c>
      <c r="C130" s="5">
        <f>EDSTATE!C130/ADM!C130</f>
        <v>619.198475255201</v>
      </c>
      <c r="D130" s="5">
        <f>EDSTATE!D130/ADM!D130</f>
        <v>824.3902567478605</v>
      </c>
      <c r="E130" s="5">
        <f>EDSTATE!E130/ADM!E130</f>
        <v>883.796443486461</v>
      </c>
      <c r="F130" s="5">
        <f>EDSTATE!F130/ADM!F130</f>
        <v>1020.5013713658805</v>
      </c>
      <c r="G130" s="5">
        <f>EDSTATE!G130/ADM!G130</f>
        <v>1119.8632321806633</v>
      </c>
      <c r="H130" s="5">
        <f>EDSTATE!H130/ADM!H130</f>
        <v>1279.7494937807348</v>
      </c>
      <c r="I130" s="5">
        <f>EDSTATE!I130/ADM!I130</f>
        <v>1529.4283787833383</v>
      </c>
      <c r="J130" s="5">
        <f>EDSTATE!J130/ADM!J130</f>
        <v>1674.5434782608695</v>
      </c>
      <c r="K130" s="5">
        <f>EDSTATE!K130/ADM!K130</f>
        <v>1846.1416787967007</v>
      </c>
      <c r="L130" s="5">
        <f>EDSTATE!L130/ADM!L130</f>
        <v>2000.4513724161302</v>
      </c>
      <c r="M130" s="5">
        <f>EDSTATE!M130/ADM!M130</f>
        <v>2191.1367945109077</v>
      </c>
      <c r="N130" s="5">
        <f>EDSTATE!N130/ADM!N130</f>
        <v>2333.318927789934</v>
      </c>
      <c r="O130" s="5">
        <f>EDSTATE!O130/ADM!O130</f>
        <v>2261.186937905468</v>
      </c>
      <c r="P130" s="5">
        <f>EDSTATE!P130/ADM!P130</f>
        <v>2289.198234078527</v>
      </c>
      <c r="Q130" s="5">
        <f>EDSTATE!Q130/ADM!Q130</f>
        <v>2317.07266769468</v>
      </c>
      <c r="R130" s="5">
        <f>EDSTATE!R130/ADM!R130</f>
        <v>2489.16110895696</v>
      </c>
      <c r="S130" s="5">
        <f>EDSTATE!S130/ADM!S130</f>
        <v>2541.8205783985836</v>
      </c>
      <c r="T130" s="5">
        <f>EDSTATE!T130/ADM!T130</f>
        <v>2617.9837700430194</v>
      </c>
      <c r="U130" s="5">
        <f>EDSTATE!U130/ADM!U130</f>
        <v>2686.009647568419</v>
      </c>
      <c r="V130" s="5">
        <f>EDSTATE!V130/ADM!V130</f>
        <v>2946.1539668927003</v>
      </c>
      <c r="W130" s="5">
        <f>EDSTATE!W130/ADM!W130</f>
        <v>3266.299815742039</v>
      </c>
      <c r="X130" s="5">
        <f>EDSTATE!X130/ADM!X130</f>
        <v>3393.679278826838</v>
      </c>
    </row>
    <row r="131" spans="1:24" ht="12">
      <c r="A131">
        <v>116</v>
      </c>
      <c r="B131" s="1" t="s">
        <v>218</v>
      </c>
      <c r="C131" s="5">
        <f>EDSTATE!C131/ADM!C131</f>
        <v>384.3923611111111</v>
      </c>
      <c r="D131" s="5">
        <f>EDSTATE!D131/ADM!D131</f>
        <v>574.1236559139785</v>
      </c>
      <c r="E131" s="5">
        <f>EDSTATE!E131/ADM!E131</f>
        <v>627.3333333333334</v>
      </c>
      <c r="F131" s="5">
        <f>EDSTATE!F131/ADM!F131</f>
        <v>732.9923664122138</v>
      </c>
      <c r="G131" s="5">
        <f>EDSTATE!G131/ADM!G131</f>
        <v>808.1065891472869</v>
      </c>
      <c r="H131" s="5">
        <f>EDSTATE!H131/ADM!H131</f>
        <v>867.8234704112338</v>
      </c>
      <c r="I131" s="5">
        <f>EDSTATE!I131/ADM!I131</f>
        <v>1035.817610062893</v>
      </c>
      <c r="J131" s="5">
        <f>EDSTATE!J131/ADM!J131</f>
        <v>1155.4677595628416</v>
      </c>
      <c r="K131" s="5">
        <f>EDSTATE!K131/ADM!K131</f>
        <v>1263.6305048335123</v>
      </c>
      <c r="L131" s="5">
        <f>EDSTATE!L131/ADM!L131</f>
        <v>1431.75</v>
      </c>
      <c r="M131" s="5">
        <f>EDSTATE!M131/ADM!M131</f>
        <v>1526.34442516269</v>
      </c>
      <c r="N131" s="5">
        <f>EDSTATE!N131/ADM!N131</f>
        <v>1428.0783898305085</v>
      </c>
      <c r="O131" s="5">
        <f>EDSTATE!O131/ADM!O131</f>
        <v>1355.7659778225807</v>
      </c>
      <c r="P131" s="5">
        <f>EDSTATE!P131/ADM!P131</f>
        <v>1214.998743818002</v>
      </c>
      <c r="Q131" s="5">
        <f>EDSTATE!Q131/ADM!Q131</f>
        <v>1055.4497695852535</v>
      </c>
      <c r="R131" s="5">
        <f>EDSTATE!R131/ADM!R131</f>
        <v>1347.5129224652087</v>
      </c>
      <c r="S131" s="5">
        <f>EDSTATE!S131/ADM!S131</f>
        <v>1386.9544131910766</v>
      </c>
      <c r="T131" s="5">
        <f>EDSTATE!T131/ADM!T131</f>
        <v>1343.3900573613766</v>
      </c>
      <c r="U131" s="5">
        <f>EDSTATE!U131/ADM!U131</f>
        <v>1148.1890874882408</v>
      </c>
      <c r="V131" s="5">
        <f>EDSTATE!V131/ADM!V131</f>
        <v>1737.6937760910816</v>
      </c>
      <c r="W131" s="5">
        <f>EDSTATE!W131/ADM!W131</f>
        <v>1784.018514173998</v>
      </c>
      <c r="X131" s="5">
        <f>EDSTATE!X131/ADM!X131</f>
        <v>486.0740985221675</v>
      </c>
    </row>
    <row r="132" spans="1:24" ht="12">
      <c r="A132">
        <v>117</v>
      </c>
      <c r="B132" s="1" t="s">
        <v>135</v>
      </c>
      <c r="C132" s="5">
        <f>EDSTATE!C132/ADM!C132</f>
        <v>537.6344476744187</v>
      </c>
      <c r="D132" s="5">
        <f>EDSTATE!D132/ADM!D132</f>
        <v>729.7936507936508</v>
      </c>
      <c r="E132" s="5">
        <f>EDSTATE!E132/ADM!E132</f>
        <v>775.0171073094867</v>
      </c>
      <c r="F132" s="5">
        <f>EDSTATE!F132/ADM!F132</f>
        <v>937.6969218626678</v>
      </c>
      <c r="G132" s="5">
        <f>EDSTATE!G132/ADM!G132</f>
        <v>1040.5245769540693</v>
      </c>
      <c r="H132" s="5">
        <f>EDSTATE!H132/ADM!H132</f>
        <v>1091.4827586206898</v>
      </c>
      <c r="I132" s="5">
        <f>EDSTATE!I132/ADM!I132</f>
        <v>1265.7384131971721</v>
      </c>
      <c r="J132" s="5">
        <f>EDSTATE!J132/ADM!J132</f>
        <v>1417.748037676609</v>
      </c>
      <c r="K132" s="5">
        <f>EDSTATE!K132/ADM!K132</f>
        <v>1549.6758675078863</v>
      </c>
      <c r="L132" s="5">
        <f>EDSTATE!L132/ADM!L132</f>
        <v>1674.2084972462628</v>
      </c>
      <c r="M132" s="5">
        <f>EDSTATE!M132/ADM!M132</f>
        <v>1802.7943126472899</v>
      </c>
      <c r="N132" s="5">
        <f>EDSTATE!N132/ADM!N132</f>
        <v>2043.687843137255</v>
      </c>
      <c r="O132" s="5">
        <f>EDSTATE!O132/ADM!O132</f>
        <v>1905.1107131782944</v>
      </c>
      <c r="P132" s="5">
        <f>EDSTATE!P132/ADM!P132</f>
        <v>2222.1354421768706</v>
      </c>
      <c r="Q132" s="5">
        <f>EDSTATE!Q132/ADM!Q132</f>
        <v>2220.044866920152</v>
      </c>
      <c r="R132" s="5">
        <f>EDSTATE!R132/ADM!R132</f>
        <v>2533.5164319248825</v>
      </c>
      <c r="S132" s="5">
        <f>EDSTATE!S132/ADM!S132</f>
        <v>2533.071759259259</v>
      </c>
      <c r="T132" s="5">
        <f>EDSTATE!T132/ADM!T132</f>
        <v>2525.4658914728684</v>
      </c>
      <c r="U132" s="5">
        <f>EDSTATE!U132/ADM!U132</f>
        <v>2486.990997749437</v>
      </c>
      <c r="V132" s="5">
        <f>EDSTATE!V132/ADM!V132</f>
        <v>2929.4272826086954</v>
      </c>
      <c r="W132" s="5">
        <f>EDSTATE!W132/ADM!W132</f>
        <v>3309.3720240963853</v>
      </c>
      <c r="X132" s="5">
        <f>EDSTATE!X132/ADM!X132</f>
        <v>3270.5657646116892</v>
      </c>
    </row>
    <row r="133" spans="1:24" ht="12">
      <c r="A133">
        <v>118</v>
      </c>
      <c r="B133" s="1" t="s">
        <v>136</v>
      </c>
      <c r="C133" s="5">
        <f>EDSTATE!C133/ADM!C133</f>
        <v>551.9373273304001</v>
      </c>
      <c r="D133" s="5">
        <f>EDSTATE!D133/ADM!D133</f>
        <v>765.9605011130093</v>
      </c>
      <c r="E133" s="5">
        <f>EDSTATE!E133/ADM!E133</f>
        <v>804.0431754874652</v>
      </c>
      <c r="F133" s="5">
        <f>EDSTATE!F133/ADM!F133</f>
        <v>915.1804910418049</v>
      </c>
      <c r="G133" s="5">
        <f>EDSTATE!G133/ADM!G133</f>
        <v>1065.861411087113</v>
      </c>
      <c r="H133" s="5">
        <f>EDSTATE!H133/ADM!H133</f>
        <v>1166.3134013109977</v>
      </c>
      <c r="I133" s="5">
        <f>EDSTATE!I133/ADM!I133</f>
        <v>1346.1541386370284</v>
      </c>
      <c r="J133" s="5">
        <f>EDSTATE!J133/ADM!J133</f>
        <v>1486.4994124559341</v>
      </c>
      <c r="K133" s="5">
        <f>EDSTATE!K133/ADM!K133</f>
        <v>1623.503368263473</v>
      </c>
      <c r="L133" s="5">
        <f>EDSTATE!L133/ADM!L133</f>
        <v>1684.2819543185599</v>
      </c>
      <c r="M133" s="5">
        <f>EDSTATE!M133/ADM!M133</f>
        <v>1758.6421969639755</v>
      </c>
      <c r="N133" s="5">
        <f>EDSTATE!N133/ADM!N133</f>
        <v>1864.2127580017948</v>
      </c>
      <c r="O133" s="5">
        <f>EDSTATE!O133/ADM!O133</f>
        <v>1763.5319968576987</v>
      </c>
      <c r="P133" s="5">
        <f>EDSTATE!P133/ADM!P133</f>
        <v>1980.6844910846953</v>
      </c>
      <c r="Q133" s="5">
        <f>EDSTATE!Q133/ADM!Q133</f>
        <v>1973.7784316610268</v>
      </c>
      <c r="R133" s="5">
        <f>EDSTATE!R133/ADM!R133</f>
        <v>2005.9668052819727</v>
      </c>
      <c r="S133" s="5">
        <f>EDSTATE!S133/ADM!S133</f>
        <v>2048.929979704262</v>
      </c>
      <c r="T133" s="5">
        <f>EDSTATE!T133/ADM!T133</f>
        <v>2158.960031572905</v>
      </c>
      <c r="U133" s="5">
        <f>EDSTATE!U133/ADM!U133</f>
        <v>2167.674910394265</v>
      </c>
      <c r="V133" s="5">
        <f>EDSTATE!V133/ADM!V133</f>
        <v>2471.121979369545</v>
      </c>
      <c r="W133" s="5">
        <f>EDSTATE!W133/ADM!W133</f>
        <v>2547.2914540871448</v>
      </c>
      <c r="X133" s="5">
        <f>EDSTATE!X133/ADM!X133</f>
        <v>2674.693576721099</v>
      </c>
    </row>
    <row r="134" spans="1:24" ht="12">
      <c r="A134">
        <v>119</v>
      </c>
      <c r="B134" s="1" t="s">
        <v>219</v>
      </c>
      <c r="C134" s="5">
        <f>EDSTATE!C134/ADM!C134</f>
        <v>625.5061906133026</v>
      </c>
      <c r="D134" s="5">
        <f>EDSTATE!D134/ADM!D134</f>
        <v>804.3540597645639</v>
      </c>
      <c r="E134" s="5">
        <f>EDSTATE!E134/ADM!E134</f>
        <v>900.7499225286643</v>
      </c>
      <c r="F134" s="5">
        <f>EDSTATE!F134/ADM!F134</f>
        <v>987.8378817413906</v>
      </c>
      <c r="G134" s="5">
        <f>EDSTATE!G134/ADM!G134</f>
        <v>1082.3110959836624</v>
      </c>
      <c r="H134" s="5">
        <f>EDSTATE!H134/ADM!H134</f>
        <v>1217.5466524216524</v>
      </c>
      <c r="I134" s="5">
        <f>EDSTATE!I134/ADM!I134</f>
        <v>1383.0246020260493</v>
      </c>
      <c r="J134" s="5">
        <f>EDSTATE!J134/ADM!J134</f>
        <v>1481.2994515539306</v>
      </c>
      <c r="K134" s="5">
        <f>EDSTATE!K134/ADM!K134</f>
        <v>1640.4309701492537</v>
      </c>
      <c r="L134" s="5">
        <f>EDSTATE!L134/ADM!L134</f>
        <v>1764.1628077912533</v>
      </c>
      <c r="M134" s="5">
        <f>EDSTATE!M134/ADM!M134</f>
        <v>1971.3214270231215</v>
      </c>
      <c r="N134" s="5">
        <f>EDSTATE!N134/ADM!N134</f>
        <v>2212.0503189227497</v>
      </c>
      <c r="O134" s="5">
        <f>EDSTATE!O134/ADM!O134</f>
        <v>2175.6021632793663</v>
      </c>
      <c r="P134" s="5">
        <f>EDSTATE!P134/ADM!P134</f>
        <v>2154.932275795564</v>
      </c>
      <c r="Q134" s="5">
        <f>EDSTATE!Q134/ADM!Q134</f>
        <v>2171.275572765408</v>
      </c>
      <c r="R134" s="5">
        <f>EDSTATE!R134/ADM!R134</f>
        <v>2248.573384272525</v>
      </c>
      <c r="S134" s="5">
        <f>EDSTATE!S134/ADM!S134</f>
        <v>2258.6531701192716</v>
      </c>
      <c r="T134" s="5">
        <f>EDSTATE!T134/ADM!T134</f>
        <v>2445.411966344656</v>
      </c>
      <c r="U134" s="5">
        <f>EDSTATE!U134/ADM!U134</f>
        <v>2392.0316770186337</v>
      </c>
      <c r="V134" s="5">
        <f>EDSTATE!V134/ADM!V134</f>
        <v>2634.2744179479137</v>
      </c>
      <c r="W134" s="5">
        <f>EDSTATE!W134/ADM!W134</f>
        <v>2809.819432485323</v>
      </c>
      <c r="X134" s="5">
        <f>EDSTATE!X134/ADM!X134</f>
        <v>2918.6169037380087</v>
      </c>
    </row>
    <row r="135" spans="1:24" ht="12">
      <c r="A135">
        <v>120</v>
      </c>
      <c r="B135" s="1" t="s">
        <v>220</v>
      </c>
      <c r="C135" s="5">
        <f>EDSTATE!C135/ADM!C135</f>
        <v>553.1304721850506</v>
      </c>
      <c r="D135" s="5">
        <f>EDSTATE!D135/ADM!D135</f>
        <v>780.303243029464</v>
      </c>
      <c r="E135" s="5">
        <f>EDSTATE!E135/ADM!E135</f>
        <v>831.383574190922</v>
      </c>
      <c r="F135" s="5">
        <f>EDSTATE!F135/ADM!F135</f>
        <v>936.7785297792586</v>
      </c>
      <c r="G135" s="5">
        <f>EDSTATE!G135/ADM!G135</f>
        <v>1087.477884825925</v>
      </c>
      <c r="H135" s="5">
        <f>EDSTATE!H135/ADM!H135</f>
        <v>1165.0508249363304</v>
      </c>
      <c r="I135" s="5">
        <f>EDSTATE!I135/ADM!I135</f>
        <v>1346.166153169014</v>
      </c>
      <c r="J135" s="5">
        <f>EDSTATE!J135/ADM!J135</f>
        <v>1494.297563107857</v>
      </c>
      <c r="K135" s="5">
        <f>EDSTATE!K135/ADM!K135</f>
        <v>1650.3656102642833</v>
      </c>
      <c r="L135" s="5">
        <f>EDSTATE!L135/ADM!L135</f>
        <v>1763.4419993365034</v>
      </c>
      <c r="M135" s="5">
        <f>EDSTATE!M135/ADM!M135</f>
        <v>1942.6799490248227</v>
      </c>
      <c r="N135" s="5">
        <f>EDSTATE!N135/ADM!N135</f>
        <v>2074.975338280227</v>
      </c>
      <c r="O135" s="5">
        <f>EDSTATE!O135/ADM!O135</f>
        <v>2049.6246436192914</v>
      </c>
      <c r="P135" s="5">
        <f>EDSTATE!P135/ADM!P135</f>
        <v>2027.2420761063809</v>
      </c>
      <c r="Q135" s="5">
        <f>EDSTATE!Q135/ADM!Q135</f>
        <v>2022.3304240681796</v>
      </c>
      <c r="R135" s="5">
        <f>EDSTATE!R135/ADM!R135</f>
        <v>2172.2819436112777</v>
      </c>
      <c r="S135" s="5">
        <f>EDSTATE!S135/ADM!S135</f>
        <v>2208.0774578926753</v>
      </c>
      <c r="T135" s="5">
        <f>EDSTATE!T135/ADM!T135</f>
        <v>2422.794575879977</v>
      </c>
      <c r="U135" s="5">
        <f>EDSTATE!U135/ADM!U135</f>
        <v>2419.457401237506</v>
      </c>
      <c r="V135" s="5">
        <f>EDSTATE!V135/ADM!V135</f>
        <v>2690.0546487758947</v>
      </c>
      <c r="W135" s="5">
        <f>EDSTATE!W135/ADM!W135</f>
        <v>2777.3207720588234</v>
      </c>
      <c r="X135" s="5">
        <f>EDSTATE!X135/ADM!X135</f>
        <v>2782.998430151501</v>
      </c>
    </row>
    <row r="136" spans="1:24" ht="12">
      <c r="A136">
        <v>121</v>
      </c>
      <c r="B136" s="1" t="s">
        <v>221</v>
      </c>
      <c r="C136" s="5">
        <f>EDSTATE!C136/ADM!C136</f>
        <v>644.6620162016202</v>
      </c>
      <c r="D136" s="5">
        <f>EDSTATE!D136/ADM!D136</f>
        <v>856.9348559166156</v>
      </c>
      <c r="E136" s="5">
        <f>EDSTATE!E136/ADM!E136</f>
        <v>898.9367931835786</v>
      </c>
      <c r="F136" s="5">
        <f>EDSTATE!F136/ADM!F136</f>
        <v>1054.2857142857142</v>
      </c>
      <c r="G136" s="5">
        <f>EDSTATE!G136/ADM!G136</f>
        <v>1176.6224086089571</v>
      </c>
      <c r="H136" s="5">
        <f>EDSTATE!H136/ADM!H136</f>
        <v>1276.309111324992</v>
      </c>
      <c r="I136" s="5">
        <f>EDSTATE!I136/ADM!I136</f>
        <v>1485.4184257895597</v>
      </c>
      <c r="J136" s="5">
        <f>EDSTATE!J136/ADM!J136</f>
        <v>1698.7767916945747</v>
      </c>
      <c r="K136" s="5">
        <f>EDSTATE!K136/ADM!K136</f>
        <v>1867.1671036532075</v>
      </c>
      <c r="L136" s="5">
        <f>EDSTATE!L136/ADM!L136</f>
        <v>2057.317830849345</v>
      </c>
      <c r="M136" s="5">
        <f>EDSTATE!M136/ADM!M136</f>
        <v>2226.210230882896</v>
      </c>
      <c r="N136" s="5">
        <f>EDSTATE!N136/ADM!N136</f>
        <v>2513.077435312024</v>
      </c>
      <c r="O136" s="5">
        <f>EDSTATE!O136/ADM!O136</f>
        <v>2450.914116719243</v>
      </c>
      <c r="P136" s="5">
        <f>EDSTATE!P136/ADM!P136</f>
        <v>2592.0154426295626</v>
      </c>
      <c r="Q136" s="5">
        <f>EDSTATE!Q136/ADM!Q136</f>
        <v>2660.1019121664217</v>
      </c>
      <c r="R136" s="5">
        <f>EDSTATE!R136/ADM!R136</f>
        <v>2809.3601265822786</v>
      </c>
      <c r="S136" s="5">
        <f>EDSTATE!S136/ADM!S136</f>
        <v>2834.9297308842374</v>
      </c>
      <c r="T136" s="5">
        <f>EDSTATE!T136/ADM!T136</f>
        <v>2968.8562377102908</v>
      </c>
      <c r="U136" s="5">
        <f>EDSTATE!U136/ADM!U136</f>
        <v>3118.713679034421</v>
      </c>
      <c r="V136" s="5">
        <f>EDSTATE!V136/ADM!V136</f>
        <v>3450.1812771304544</v>
      </c>
      <c r="W136" s="5">
        <f>EDSTATE!W136/ADM!W136</f>
        <v>3565.3914862681745</v>
      </c>
      <c r="X136" s="5">
        <f>EDSTATE!X136/ADM!X136</f>
        <v>3538.3253071310896</v>
      </c>
    </row>
    <row r="137" spans="1:24" ht="12">
      <c r="A137">
        <v>122</v>
      </c>
      <c r="B137" s="1" t="s">
        <v>222</v>
      </c>
      <c r="C137" s="5">
        <f>EDSTATE!C137/ADM!C137</f>
        <v>686.7081321228511</v>
      </c>
      <c r="D137" s="5">
        <f>EDSTATE!D137/ADM!D137</f>
        <v>939.9060642092746</v>
      </c>
      <c r="E137" s="5">
        <f>EDSTATE!E137/ADM!E137</f>
        <v>1000.7517573810002</v>
      </c>
      <c r="F137" s="5">
        <f>EDSTATE!F137/ADM!F137</f>
        <v>1129.6236905721194</v>
      </c>
      <c r="G137" s="5">
        <f>EDSTATE!G137/ADM!G137</f>
        <v>1278.535026628431</v>
      </c>
      <c r="H137" s="5">
        <f>EDSTATE!H137/ADM!H137</f>
        <v>1379.1791787639984</v>
      </c>
      <c r="I137" s="5">
        <f>EDSTATE!I137/ADM!I137</f>
        <v>1622.7463550600344</v>
      </c>
      <c r="J137" s="5">
        <f>EDSTATE!J137/ADM!J137</f>
        <v>1800.1843267108168</v>
      </c>
      <c r="K137" s="5">
        <f>EDSTATE!K137/ADM!K137</f>
        <v>1983.355821299639</v>
      </c>
      <c r="L137" s="5">
        <f>EDSTATE!L137/ADM!L137</f>
        <v>2266.0212616822428</v>
      </c>
      <c r="M137" s="5">
        <f>EDSTATE!M137/ADM!M137</f>
        <v>2534.6863660670883</v>
      </c>
      <c r="N137" s="5">
        <f>EDSTATE!N137/ADM!N137</f>
        <v>2891.341715976331</v>
      </c>
      <c r="O137" s="5">
        <f>EDSTATE!O137/ADM!O137</f>
        <v>2830.694271629283</v>
      </c>
      <c r="P137" s="5">
        <f>EDSTATE!P137/ADM!P137</f>
        <v>3006.8897526501764</v>
      </c>
      <c r="Q137" s="5">
        <f>EDSTATE!Q137/ADM!Q137</f>
        <v>2975.137939826619</v>
      </c>
      <c r="R137" s="5">
        <f>EDSTATE!R137/ADM!R137</f>
        <v>3115.0650322580645</v>
      </c>
      <c r="S137" s="5">
        <f>EDSTATE!S137/ADM!S137</f>
        <v>3098.9725388601037</v>
      </c>
      <c r="T137" s="5">
        <f>EDSTATE!T137/ADM!T137</f>
        <v>3296.0510948905107</v>
      </c>
      <c r="U137" s="5">
        <f>EDSTATE!U137/ADM!U137</f>
        <v>3289.3736730360934</v>
      </c>
      <c r="V137" s="5">
        <f>EDSTATE!V137/ADM!V137</f>
        <v>3807.169672307279</v>
      </c>
      <c r="W137" s="5">
        <f>EDSTATE!W137/ADM!W137</f>
        <v>3952.11598044541</v>
      </c>
      <c r="X137" s="5">
        <f>EDSTATE!X137/ADM!X137</f>
        <v>4282.100439770555</v>
      </c>
    </row>
    <row r="138" spans="1:24" ht="12">
      <c r="A138">
        <v>123</v>
      </c>
      <c r="B138" s="1" t="s">
        <v>223</v>
      </c>
      <c r="C138" s="5">
        <f>EDSTATE!C138/ADM!C138</f>
        <v>519.182554634514</v>
      </c>
      <c r="D138" s="5">
        <f>EDSTATE!D138/ADM!D138</f>
        <v>719.0325345801675</v>
      </c>
      <c r="E138" s="5">
        <f>EDSTATE!E138/ADM!E138</f>
        <v>788.1433984842441</v>
      </c>
      <c r="F138" s="5">
        <f>EDSTATE!F138/ADM!F138</f>
        <v>919.2037797863599</v>
      </c>
      <c r="G138" s="5">
        <f>EDSTATE!G138/ADM!G138</f>
        <v>981.6163299312643</v>
      </c>
      <c r="H138" s="5">
        <f>EDSTATE!H138/ADM!H138</f>
        <v>1107.8349186218559</v>
      </c>
      <c r="I138" s="5">
        <f>EDSTATE!I138/ADM!I138</f>
        <v>1274.7772361169987</v>
      </c>
      <c r="J138" s="5">
        <f>EDSTATE!J138/ADM!J138</f>
        <v>1418.5420461766575</v>
      </c>
      <c r="K138" s="5">
        <f>EDSTATE!K138/ADM!K138</f>
        <v>1548.7713128729754</v>
      </c>
      <c r="L138" s="5">
        <f>EDSTATE!L138/ADM!L138</f>
        <v>1623.988169498817</v>
      </c>
      <c r="M138" s="5">
        <f>EDSTATE!M138/ADM!M138</f>
        <v>1764.2080357142856</v>
      </c>
      <c r="N138" s="5">
        <f>EDSTATE!N138/ADM!N138</f>
        <v>1962.691424994784</v>
      </c>
      <c r="O138" s="5">
        <f>EDSTATE!O138/ADM!O138</f>
        <v>1853.639620774938</v>
      </c>
      <c r="P138" s="5">
        <f>EDSTATE!P138/ADM!P138</f>
        <v>1920.5877829804558</v>
      </c>
      <c r="Q138" s="5">
        <f>EDSTATE!Q138/ADM!Q138</f>
        <v>1937.0488437001595</v>
      </c>
      <c r="R138" s="5">
        <f>EDSTATE!R138/ADM!R138</f>
        <v>2076.9097758887174</v>
      </c>
      <c r="S138" s="5">
        <f>EDSTATE!S138/ADM!S138</f>
        <v>2121.1647975670026</v>
      </c>
      <c r="T138" s="5">
        <f>EDSTATE!T138/ADM!T138</f>
        <v>2317.322119902274</v>
      </c>
      <c r="U138" s="5">
        <f>EDSTATE!U138/ADM!U138</f>
        <v>2496.2275784753365</v>
      </c>
      <c r="V138" s="5">
        <f>EDSTATE!V138/ADM!V138</f>
        <v>2625.287524678711</v>
      </c>
      <c r="W138" s="5">
        <f>EDSTATE!W138/ADM!W138</f>
        <v>2828.597724305167</v>
      </c>
      <c r="X138" s="5">
        <f>EDSTATE!X138/ADM!X138</f>
        <v>2829.2731587651597</v>
      </c>
    </row>
    <row r="139" spans="1:24" ht="12">
      <c r="A139">
        <v>124</v>
      </c>
      <c r="B139" s="1" t="s">
        <v>224</v>
      </c>
      <c r="C139" s="5">
        <f>EDSTATE!C139/ADM!C139</f>
        <v>656.0116754232341</v>
      </c>
      <c r="D139" s="5">
        <f>EDSTATE!D139/ADM!D139</f>
        <v>870.9872925698909</v>
      </c>
      <c r="E139" s="5">
        <f>EDSTATE!E139/ADM!E139</f>
        <v>936.5016860821581</v>
      </c>
      <c r="F139" s="5">
        <f>EDSTATE!F139/ADM!F139</f>
        <v>1078.3147975077882</v>
      </c>
      <c r="G139" s="5">
        <f>EDSTATE!G139/ADM!G139</f>
        <v>1185.124305445309</v>
      </c>
      <c r="H139" s="5">
        <f>EDSTATE!H139/ADM!H139</f>
        <v>1303.6787548138639</v>
      </c>
      <c r="I139" s="5">
        <f>EDSTATE!I139/ADM!I139</f>
        <v>1524.2064568200162</v>
      </c>
      <c r="J139" s="5">
        <f>EDSTATE!J139/ADM!J139</f>
        <v>1773.7955636484025</v>
      </c>
      <c r="K139" s="5">
        <f>EDSTATE!K139/ADM!K139</f>
        <v>1903.3064242012238</v>
      </c>
      <c r="L139" s="5">
        <f>EDSTATE!L139/ADM!L139</f>
        <v>2075.785565217391</v>
      </c>
      <c r="M139" s="5">
        <f>EDSTATE!M139/ADM!M139</f>
        <v>2251.5570303792915</v>
      </c>
      <c r="N139" s="5">
        <f>EDSTATE!N139/ADM!N139</f>
        <v>2360.7545191612435</v>
      </c>
      <c r="O139" s="5">
        <f>EDSTATE!O139/ADM!O139</f>
        <v>2352.100147194112</v>
      </c>
      <c r="P139" s="5">
        <f>EDSTATE!P139/ADM!P139</f>
        <v>2476.7325825825824</v>
      </c>
      <c r="Q139" s="5">
        <f>EDSTATE!Q139/ADM!Q139</f>
        <v>2515.773538808495</v>
      </c>
      <c r="R139" s="5">
        <f>EDSTATE!R139/ADM!R139</f>
        <v>2642.8652025747824</v>
      </c>
      <c r="S139" s="5">
        <f>EDSTATE!S139/ADM!S139</f>
        <v>2690.7210546427204</v>
      </c>
      <c r="T139" s="5">
        <f>EDSTATE!T139/ADM!T139</f>
        <v>2853.671525937145</v>
      </c>
      <c r="U139" s="5">
        <f>EDSTATE!U139/ADM!U139</f>
        <v>2934.6690702087285</v>
      </c>
      <c r="V139" s="5">
        <f>EDSTATE!V139/ADM!V139</f>
        <v>3323.8294154727796</v>
      </c>
      <c r="W139" s="5">
        <f>EDSTATE!W139/ADM!W139</f>
        <v>3522.248909579574</v>
      </c>
      <c r="X139" s="5">
        <f>EDSTATE!X139/ADM!X139</f>
        <v>3772.222003117693</v>
      </c>
    </row>
    <row r="140" spans="1:24" ht="12">
      <c r="A140">
        <v>125</v>
      </c>
      <c r="B140" s="1" t="s">
        <v>225</v>
      </c>
      <c r="C140" s="5">
        <f>EDSTATE!C140/ADM!C140</f>
        <v>623.2769092002405</v>
      </c>
      <c r="D140" s="5">
        <f>EDSTATE!D140/ADM!D140</f>
        <v>808.60762685156</v>
      </c>
      <c r="E140" s="5">
        <f>EDSTATE!E140/ADM!E140</f>
        <v>910.5857572718154</v>
      </c>
      <c r="F140" s="5">
        <f>EDSTATE!F140/ADM!F140</f>
        <v>977.789492885808</v>
      </c>
      <c r="G140" s="5">
        <f>EDSTATE!G140/ADM!G140</f>
        <v>1067.9996149403157</v>
      </c>
      <c r="H140" s="5">
        <f>EDSTATE!H140/ADM!H140</f>
        <v>1132.3987975951904</v>
      </c>
      <c r="I140" s="5">
        <f>EDSTATE!I140/ADM!I140</f>
        <v>1297.4874950377134</v>
      </c>
      <c r="J140" s="5">
        <f>EDSTATE!J140/ADM!J140</f>
        <v>1380.9899598393574</v>
      </c>
      <c r="K140" s="5">
        <f>EDSTATE!K140/ADM!K140</f>
        <v>1528.246513535685</v>
      </c>
      <c r="L140" s="5">
        <f>EDSTATE!L140/ADM!L140</f>
        <v>1702.8527227722773</v>
      </c>
      <c r="M140" s="5">
        <f>EDSTATE!M140/ADM!M140</f>
        <v>1894.1997501007659</v>
      </c>
      <c r="N140" s="5">
        <f>EDSTATE!N140/ADM!N140</f>
        <v>2130.7351902706946</v>
      </c>
      <c r="O140" s="5">
        <f>EDSTATE!O140/ADM!O140</f>
        <v>2073.148366336634</v>
      </c>
      <c r="P140" s="5">
        <f>EDSTATE!P140/ADM!P140</f>
        <v>2342.672452478569</v>
      </c>
      <c r="Q140" s="5">
        <f>EDSTATE!Q140/ADM!Q140</f>
        <v>2374.817850637523</v>
      </c>
      <c r="R140" s="5">
        <f>EDSTATE!R140/ADM!R140</f>
        <v>2569.243919885551</v>
      </c>
      <c r="S140" s="5">
        <f>EDSTATE!S140/ADM!S140</f>
        <v>2599.2953601108034</v>
      </c>
      <c r="T140" s="5">
        <f>EDSTATE!T140/ADM!T140</f>
        <v>2679.6931070315204</v>
      </c>
      <c r="U140" s="5">
        <f>EDSTATE!U140/ADM!U140</f>
        <v>2721.133448275862</v>
      </c>
      <c r="V140" s="5">
        <f>EDSTATE!V140/ADM!V140</f>
        <v>3146.0842103411887</v>
      </c>
      <c r="W140" s="5">
        <f>EDSTATE!W140/ADM!W140</f>
        <v>3320.553607954546</v>
      </c>
      <c r="X140" s="5">
        <f>EDSTATE!X140/ADM!X140</f>
        <v>3509.0107352941177</v>
      </c>
    </row>
    <row r="141" spans="1:24" ht="12">
      <c r="A141">
        <v>126</v>
      </c>
      <c r="B141" s="1" t="s">
        <v>226</v>
      </c>
      <c r="C141" s="5">
        <f>EDSTATE!C141/ADM!C141</f>
        <v>523.8147090324884</v>
      </c>
      <c r="D141" s="5">
        <f>EDSTATE!D141/ADM!D141</f>
        <v>759.4302284293999</v>
      </c>
      <c r="E141" s="5">
        <f>EDSTATE!E141/ADM!E141</f>
        <v>811.1875738247106</v>
      </c>
      <c r="F141" s="5">
        <f>EDSTATE!F141/ADM!F141</f>
        <v>935.492408315814</v>
      </c>
      <c r="G141" s="5">
        <f>EDSTATE!G141/ADM!G141</f>
        <v>1020.3549425287356</v>
      </c>
      <c r="H141" s="5">
        <f>EDSTATE!H141/ADM!H141</f>
        <v>1137.5420806212173</v>
      </c>
      <c r="I141" s="5">
        <f>EDSTATE!I141/ADM!I141</f>
        <v>1334.101325966851</v>
      </c>
      <c r="J141" s="5">
        <f>EDSTATE!J141/ADM!J141</f>
        <v>1501.5303660565723</v>
      </c>
      <c r="K141" s="5">
        <f>EDSTATE!K141/ADM!K141</f>
        <v>1631.3924359099328</v>
      </c>
      <c r="L141" s="5">
        <f>EDSTATE!L141/ADM!L141</f>
        <v>1654.427488677327</v>
      </c>
      <c r="M141" s="5">
        <f>EDSTATE!M141/ADM!M141</f>
        <v>1789.836150043365</v>
      </c>
      <c r="N141" s="5">
        <f>EDSTATE!N141/ADM!N141</f>
        <v>1885.0973718576558</v>
      </c>
      <c r="O141" s="5">
        <f>EDSTATE!O141/ADM!O141</f>
        <v>1763.9427392510404</v>
      </c>
      <c r="P141" s="5">
        <f>EDSTATE!P141/ADM!P141</f>
        <v>1873.906944935218</v>
      </c>
      <c r="Q141" s="5">
        <f>EDSTATE!Q141/ADM!Q141</f>
        <v>1886.8570114617235</v>
      </c>
      <c r="R141" s="5">
        <f>EDSTATE!R141/ADM!R141</f>
        <v>2062.149155083129</v>
      </c>
      <c r="S141" s="5">
        <f>EDSTATE!S141/ADM!S141</f>
        <v>2103.8371665133395</v>
      </c>
      <c r="T141" s="5">
        <f>EDSTATE!T141/ADM!T141</f>
        <v>2234.5255703183757</v>
      </c>
      <c r="U141" s="5">
        <f>EDSTATE!U141/ADM!U141</f>
        <v>2279.6284934828736</v>
      </c>
      <c r="V141" s="5">
        <f>EDSTATE!V141/ADM!V141</f>
        <v>2472.15889203888</v>
      </c>
      <c r="W141" s="5">
        <f>EDSTATE!W141/ADM!W141</f>
        <v>2811.899769256493</v>
      </c>
      <c r="X141" s="5">
        <f>EDSTATE!X141/ADM!X141</f>
        <v>2811.865098983697</v>
      </c>
    </row>
    <row r="142" spans="1:24" ht="12">
      <c r="A142">
        <v>127</v>
      </c>
      <c r="B142" s="1" t="s">
        <v>227</v>
      </c>
      <c r="C142" s="5">
        <f>EDSTATE!C142/ADM!C142</f>
        <v>589.7313540912382</v>
      </c>
      <c r="D142" s="5">
        <f>EDSTATE!D142/ADM!D142</f>
        <v>801.7695937628231</v>
      </c>
      <c r="E142" s="5">
        <f>EDSTATE!E142/ADM!E142</f>
        <v>867.1636363636363</v>
      </c>
      <c r="F142" s="5">
        <f>EDSTATE!F142/ADM!F142</f>
        <v>972.2310291858679</v>
      </c>
      <c r="G142" s="5">
        <f>EDSTATE!G142/ADM!G142</f>
        <v>1070.2270940429391</v>
      </c>
      <c r="H142" s="5">
        <f>EDSTATE!H142/ADM!H142</f>
        <v>1192.1915314602295</v>
      </c>
      <c r="I142" s="5">
        <f>EDSTATE!I142/ADM!I142</f>
        <v>1399.1114563106796</v>
      </c>
      <c r="J142" s="5">
        <f>EDSTATE!J142/ADM!J142</f>
        <v>1561.5484598046583</v>
      </c>
      <c r="K142" s="5">
        <f>EDSTATE!K142/ADM!K142</f>
        <v>1710.7969607049727</v>
      </c>
      <c r="L142" s="5">
        <f>EDSTATE!L142/ADM!L142</f>
        <v>1788.7397225077082</v>
      </c>
      <c r="M142" s="5">
        <f>EDSTATE!M142/ADM!M142</f>
        <v>1893.7699085163006</v>
      </c>
      <c r="N142" s="5">
        <f>EDSTATE!N142/ADM!N142</f>
        <v>1999.540260154816</v>
      </c>
      <c r="O142" s="5">
        <f>EDSTATE!O142/ADM!O142</f>
        <v>1889.8894948335246</v>
      </c>
      <c r="P142" s="5">
        <f>EDSTATE!P142/ADM!P142</f>
        <v>1939.0896469814354</v>
      </c>
      <c r="Q142" s="5">
        <f>EDSTATE!Q142/ADM!Q142</f>
        <v>1933.7929530665929</v>
      </c>
      <c r="R142" s="5">
        <f>EDSTATE!R142/ADM!R142</f>
        <v>1988.3901827071538</v>
      </c>
      <c r="S142" s="5">
        <f>EDSTATE!S142/ADM!S142</f>
        <v>2052.914143860499</v>
      </c>
      <c r="T142" s="5">
        <f>EDSTATE!T142/ADM!T142</f>
        <v>2205.8514176820468</v>
      </c>
      <c r="U142" s="5">
        <f>EDSTATE!U142/ADM!U142</f>
        <v>2248.820471745015</v>
      </c>
      <c r="V142" s="5">
        <f>EDSTATE!V142/ADM!V142</f>
        <v>2460.7657132349077</v>
      </c>
      <c r="W142" s="5">
        <f>EDSTATE!W142/ADM!W142</f>
        <v>2856.714044949444</v>
      </c>
      <c r="X142" s="5">
        <f>EDSTATE!X142/ADM!X142</f>
        <v>2857.565835739645</v>
      </c>
    </row>
    <row r="143" spans="1:24" ht="12">
      <c r="A143">
        <v>128</v>
      </c>
      <c r="B143" s="1" t="s">
        <v>228</v>
      </c>
      <c r="C143" s="5">
        <f>EDSTATE!C143/ADM!C143</f>
        <v>302.25283875851625</v>
      </c>
      <c r="D143" s="5">
        <f>EDSTATE!D143/ADM!D143</f>
        <v>516.8900235663787</v>
      </c>
      <c r="E143" s="5">
        <f>EDSTATE!E143/ADM!E143</f>
        <v>533.2932022932023</v>
      </c>
      <c r="F143" s="5">
        <f>EDSTATE!F143/ADM!F143</f>
        <v>583.959552495697</v>
      </c>
      <c r="G143" s="5">
        <f>EDSTATE!G143/ADM!G143</f>
        <v>625.1795096322242</v>
      </c>
      <c r="H143" s="5">
        <f>EDSTATE!H143/ADM!H143</f>
        <v>649.804424778761</v>
      </c>
      <c r="I143" s="5">
        <f>EDSTATE!I143/ADM!I143</f>
        <v>714.8644939965694</v>
      </c>
      <c r="J143" s="5">
        <f>EDSTATE!J143/ADM!J143</f>
        <v>764.7619848612279</v>
      </c>
      <c r="K143" s="5">
        <f>EDSTATE!K143/ADM!K143</f>
        <v>872.9529411764706</v>
      </c>
      <c r="L143" s="5">
        <f>EDSTATE!L143/ADM!L143</f>
        <v>917.9391080617496</v>
      </c>
      <c r="M143" s="5">
        <f>EDSTATE!M143/ADM!M143</f>
        <v>971.9364411247802</v>
      </c>
      <c r="N143" s="5">
        <f>EDSTATE!N143/ADM!N143</f>
        <v>970.8206239168111</v>
      </c>
      <c r="O143" s="5">
        <f>EDSTATE!O143/ADM!O143</f>
        <v>804.9035353535354</v>
      </c>
      <c r="P143" s="5">
        <f>EDSTATE!P143/ADM!P143</f>
        <v>764.8385761589404</v>
      </c>
      <c r="Q143" s="5">
        <f>EDSTATE!Q143/ADM!Q143</f>
        <v>762.3313758389262</v>
      </c>
      <c r="R143" s="5">
        <f>EDSTATE!R143/ADM!R143</f>
        <v>799.9847020933978</v>
      </c>
      <c r="S143" s="5">
        <f>EDSTATE!S143/ADM!S143</f>
        <v>818.9405785770133</v>
      </c>
      <c r="T143" s="5">
        <f>EDSTATE!T143/ADM!T143</f>
        <v>871.9417475728155</v>
      </c>
      <c r="U143" s="5">
        <f>EDSTATE!U143/ADM!U143</f>
        <v>888.3481481481482</v>
      </c>
      <c r="V143" s="5">
        <f>EDSTATE!V143/ADM!V143</f>
        <v>1326.01899097621</v>
      </c>
      <c r="W143" s="5">
        <f>EDSTATE!W143/ADM!W143</f>
        <v>1383.800025125628</v>
      </c>
      <c r="X143" s="5">
        <f>EDSTATE!X143/ADM!X143</f>
        <v>1467.007338501292</v>
      </c>
    </row>
    <row r="144" spans="1:24" ht="12">
      <c r="A144">
        <v>129</v>
      </c>
      <c r="B144" s="1" t="s">
        <v>229</v>
      </c>
      <c r="C144" s="5">
        <f>EDSTATE!C144/ADM!C144</f>
        <v>552.1676206050695</v>
      </c>
      <c r="D144" s="5">
        <f>EDSTATE!D144/ADM!D144</f>
        <v>811.8463541666666</v>
      </c>
      <c r="E144" s="5">
        <f>EDSTATE!E144/ADM!E144</f>
        <v>857.6954128440367</v>
      </c>
      <c r="F144" s="5">
        <f>EDSTATE!F144/ADM!F144</f>
        <v>971.74755859375</v>
      </c>
      <c r="G144" s="5">
        <f>EDSTATE!G144/ADM!G144</f>
        <v>1065.461885656971</v>
      </c>
      <c r="H144" s="5">
        <f>EDSTATE!H144/ADM!H144</f>
        <v>1169.4661375661376</v>
      </c>
      <c r="I144" s="5">
        <f>EDSTATE!I144/ADM!I144</f>
        <v>1352.2917815774958</v>
      </c>
      <c r="J144" s="5">
        <f>EDSTATE!J144/ADM!J144</f>
        <v>1458.099140401146</v>
      </c>
      <c r="K144" s="5">
        <f>EDSTATE!K144/ADM!K144</f>
        <v>1580.306257521059</v>
      </c>
      <c r="L144" s="5">
        <f>EDSTATE!L144/ADM!L144</f>
        <v>1815.1601049868766</v>
      </c>
      <c r="M144" s="5">
        <f>EDSTATE!M144/ADM!M144</f>
        <v>1998.5025458248472</v>
      </c>
      <c r="N144" s="5">
        <f>EDSTATE!N144/ADM!N144</f>
        <v>2186.850847457627</v>
      </c>
      <c r="O144" s="5">
        <f>EDSTATE!O144/ADM!O144</f>
        <v>2083.3431412894374</v>
      </c>
      <c r="P144" s="5">
        <f>EDSTATE!P144/ADM!P144</f>
        <v>2186.680944293478</v>
      </c>
      <c r="Q144" s="5">
        <f>EDSTATE!Q144/ADM!Q144</f>
        <v>2200.246435845214</v>
      </c>
      <c r="R144" s="5">
        <f>EDSTATE!R144/ADM!R144</f>
        <v>2656.1072618254498</v>
      </c>
      <c r="S144" s="5">
        <f>EDSTATE!S144/ADM!S144</f>
        <v>2764.3095709570957</v>
      </c>
      <c r="T144" s="5">
        <f>EDSTATE!T144/ADM!T144</f>
        <v>2817.9507227332456</v>
      </c>
      <c r="U144" s="5">
        <f>EDSTATE!U144/ADM!U144</f>
        <v>2932.287393860222</v>
      </c>
      <c r="V144" s="5">
        <f>EDSTATE!V144/ADM!V144</f>
        <v>3597.8093724966625</v>
      </c>
      <c r="W144" s="5">
        <f>EDSTATE!W144/ADM!W144</f>
        <v>3699.0362045298552</v>
      </c>
      <c r="X144" s="5">
        <f>EDSTATE!X144/ADM!X144</f>
        <v>3949.303591352859</v>
      </c>
    </row>
    <row r="145" spans="1:24" ht="12">
      <c r="A145">
        <v>130</v>
      </c>
      <c r="B145" s="1" t="s">
        <v>230</v>
      </c>
      <c r="C145" s="5">
        <f>EDSTATE!C145/ADM!C145</f>
        <v>634.31207898865</v>
      </c>
      <c r="D145" s="5">
        <f>EDSTATE!D145/ADM!D145</f>
        <v>822.9729552685757</v>
      </c>
      <c r="E145" s="5">
        <f>EDSTATE!E145/ADM!E145</f>
        <v>872.0762832025712</v>
      </c>
      <c r="F145" s="5">
        <f>EDSTATE!F145/ADM!F145</f>
        <v>1000.8317179779551</v>
      </c>
      <c r="G145" s="5">
        <f>EDSTATE!G145/ADM!G145</f>
        <v>1128.5029374939807</v>
      </c>
      <c r="H145" s="5">
        <f>EDSTATE!H145/ADM!H145</f>
        <v>1228.0963618485741</v>
      </c>
      <c r="I145" s="5">
        <f>EDSTATE!I145/ADM!I145</f>
        <v>1428.6545090180362</v>
      </c>
      <c r="J145" s="5">
        <f>EDSTATE!J145/ADM!J145</f>
        <v>1680.889435897436</v>
      </c>
      <c r="K145" s="5">
        <f>EDSTATE!K145/ADM!K145</f>
        <v>1832.2064278187565</v>
      </c>
      <c r="L145" s="5">
        <f>EDSTATE!L145/ADM!L145</f>
        <v>2001.021484375</v>
      </c>
      <c r="M145" s="5">
        <f>EDSTATE!M145/ADM!M145</f>
        <v>2137.524435483871</v>
      </c>
      <c r="N145" s="5">
        <f>EDSTATE!N145/ADM!N145</f>
        <v>2362.98025195778</v>
      </c>
      <c r="O145" s="5">
        <f>EDSTATE!O145/ADM!O145</f>
        <v>2303.717641325536</v>
      </c>
      <c r="P145" s="5">
        <f>EDSTATE!P145/ADM!P145</f>
        <v>2400.8597667366457</v>
      </c>
      <c r="Q145" s="5">
        <f>EDSTATE!Q145/ADM!Q145</f>
        <v>2404.993432835821</v>
      </c>
      <c r="R145" s="5">
        <f>EDSTATE!R145/ADM!R145</f>
        <v>2527.768643142961</v>
      </c>
      <c r="S145" s="5">
        <f>EDSTATE!S145/ADM!S145</f>
        <v>2578.4885667874546</v>
      </c>
      <c r="T145" s="5">
        <f>EDSTATE!T145/ADM!T145</f>
        <v>2833.6691758101556</v>
      </c>
      <c r="U145" s="5">
        <f>EDSTATE!U145/ADM!U145</f>
        <v>2987.596052122307</v>
      </c>
      <c r="V145" s="5">
        <f>EDSTATE!V145/ADM!V145</f>
        <v>3105.768539799684</v>
      </c>
      <c r="W145" s="5">
        <f>EDSTATE!W145/ADM!W145</f>
        <v>3567.530872538293</v>
      </c>
      <c r="X145" s="5">
        <f>EDSTATE!X145/ADM!X145</f>
        <v>3798.0587501769287</v>
      </c>
    </row>
    <row r="146" spans="1:24" ht="12">
      <c r="A146">
        <v>131</v>
      </c>
      <c r="B146" s="1" t="s">
        <v>231</v>
      </c>
      <c r="C146" s="5">
        <f>EDSTATE!C146/ADM!C146</f>
        <v>458.67557535263546</v>
      </c>
      <c r="D146" s="5">
        <f>EDSTATE!D146/ADM!D146</f>
        <v>722.7262145748988</v>
      </c>
      <c r="E146" s="5">
        <f>EDSTATE!E146/ADM!E146</f>
        <v>767.9680270340525</v>
      </c>
      <c r="F146" s="5">
        <f>EDSTATE!F146/ADM!F146</f>
        <v>885.2267121490422</v>
      </c>
      <c r="G146" s="5">
        <f>EDSTATE!G146/ADM!G146</f>
        <v>972.5498701298701</v>
      </c>
      <c r="H146" s="5">
        <f>EDSTATE!H146/ADM!H146</f>
        <v>1083.0639703938673</v>
      </c>
      <c r="I146" s="5">
        <f>EDSTATE!I146/ADM!I146</f>
        <v>1243.8010512483575</v>
      </c>
      <c r="J146" s="5">
        <f>EDSTATE!J146/ADM!J146</f>
        <v>1428.8995599275174</v>
      </c>
      <c r="K146" s="5">
        <f>EDSTATE!K146/ADM!K146</f>
        <v>1552.5487373737374</v>
      </c>
      <c r="L146" s="5">
        <f>EDSTATE!L146/ADM!L146</f>
        <v>1610.5105740181268</v>
      </c>
      <c r="M146" s="5">
        <f>EDSTATE!M146/ADM!M146</f>
        <v>1780.3444165839126</v>
      </c>
      <c r="N146" s="5">
        <f>EDSTATE!N146/ADM!N146</f>
        <v>1962.8310567936737</v>
      </c>
      <c r="O146" s="5">
        <f>EDSTATE!O146/ADM!O146</f>
        <v>1869.6283294770938</v>
      </c>
      <c r="P146" s="5">
        <f>EDSTATE!P146/ADM!P146</f>
        <v>1916.3975148198815</v>
      </c>
      <c r="Q146" s="5">
        <f>EDSTATE!Q146/ADM!Q146</f>
        <v>1902.2123104371096</v>
      </c>
      <c r="R146" s="5">
        <f>EDSTATE!R146/ADM!R146</f>
        <v>1902.681214000886</v>
      </c>
      <c r="S146" s="5">
        <f>EDSTATE!S146/ADM!S146</f>
        <v>1937.1957950065703</v>
      </c>
      <c r="T146" s="5">
        <f>EDSTATE!T146/ADM!T146</f>
        <v>2135.0129617628</v>
      </c>
      <c r="U146" s="5">
        <f>EDSTATE!U146/ADM!U146</f>
        <v>2169.7987193169693</v>
      </c>
      <c r="V146" s="5">
        <f>EDSTATE!V146/ADM!V146</f>
        <v>2396.82093979442</v>
      </c>
      <c r="W146" s="5">
        <f>EDSTATE!W146/ADM!W146</f>
        <v>2586.210845420638</v>
      </c>
      <c r="X146" s="5">
        <f>EDSTATE!X146/ADM!X146</f>
        <v>2741.2372732793524</v>
      </c>
    </row>
    <row r="147" spans="1:24" ht="12">
      <c r="A147">
        <v>132</v>
      </c>
      <c r="B147" s="1" t="s">
        <v>30</v>
      </c>
      <c r="C147" s="5">
        <f>EDSTATE!C147/ADM!C147</f>
        <v>659.3305767599661</v>
      </c>
      <c r="D147" s="5">
        <f>EDSTATE!D147/ADM!D147</f>
        <v>850.2228688436254</v>
      </c>
      <c r="E147" s="5">
        <f>EDSTATE!E147/ADM!E147</f>
        <v>904.5740638462388</v>
      </c>
      <c r="F147" s="5">
        <f>EDSTATE!F147/ADM!F147</f>
        <v>1010.4236464338194</v>
      </c>
      <c r="G147" s="5">
        <f>EDSTATE!G147/ADM!G147</f>
        <v>1099.1567086559576</v>
      </c>
      <c r="H147" s="5">
        <f>EDSTATE!H147/ADM!H147</f>
        <v>1211.7520286396182</v>
      </c>
      <c r="I147" s="5">
        <f>EDSTATE!I147/ADM!I147</f>
        <v>1418.923274911141</v>
      </c>
      <c r="J147" s="5">
        <f>EDSTATE!J147/ADM!J147</f>
        <v>1631.4348255025282</v>
      </c>
      <c r="K147" s="5">
        <f>EDSTATE!K147/ADM!K147</f>
        <v>1800.7721088435374</v>
      </c>
      <c r="L147" s="5">
        <f>EDSTATE!L147/ADM!L147</f>
        <v>1912.3529639674546</v>
      </c>
      <c r="M147" s="5">
        <f>EDSTATE!M147/ADM!M147</f>
        <v>2000.888257157867</v>
      </c>
      <c r="N147" s="5">
        <f>EDSTATE!N147/ADM!N147</f>
        <v>2235.0581503659346</v>
      </c>
      <c r="O147" s="5">
        <f>EDSTATE!O147/ADM!O147</f>
        <v>2165.4475976379013</v>
      </c>
      <c r="P147" s="5">
        <f>EDSTATE!P147/ADM!P147</f>
        <v>2295.045395605877</v>
      </c>
      <c r="Q147" s="5">
        <f>EDSTATE!Q147/ADM!Q147</f>
        <v>2309.38330170778</v>
      </c>
      <c r="R147" s="5">
        <f>EDSTATE!R147/ADM!R147</f>
        <v>2393.0324657901797</v>
      </c>
      <c r="S147" s="5">
        <f>EDSTATE!S147/ADM!S147</f>
        <v>2432.277570591369</v>
      </c>
      <c r="T147" s="5">
        <f>EDSTATE!T147/ADM!T147</f>
        <v>2505.690260777009</v>
      </c>
      <c r="U147" s="5">
        <f>EDSTATE!U147/ADM!U147</f>
        <v>2586.5306613226453</v>
      </c>
      <c r="V147" s="5">
        <f>EDSTATE!V147/ADM!V147</f>
        <v>2725.670724462366</v>
      </c>
      <c r="W147" s="5">
        <f>EDSTATE!W147/ADM!W147</f>
        <v>3079.6929597388466</v>
      </c>
      <c r="X147" s="5">
        <f>EDSTATE!X147/ADM!X147</f>
        <v>3070.0969547268473</v>
      </c>
    </row>
    <row r="148" spans="1:24" ht="12">
      <c r="A148">
        <v>133</v>
      </c>
      <c r="B148" s="1" t="s">
        <v>31</v>
      </c>
      <c r="C148" s="5">
        <f>EDSTATE!C148/ADM!C148</f>
        <v>581.5720356991076</v>
      </c>
      <c r="D148" s="5">
        <f>EDSTATE!D148/ADM!D148</f>
        <v>772.3415384615384</v>
      </c>
      <c r="E148" s="5">
        <f>EDSTATE!E148/ADM!E148</f>
        <v>860.9614512471655</v>
      </c>
      <c r="F148" s="5">
        <f>EDSTATE!F148/ADM!F148</f>
        <v>1027.081813931744</v>
      </c>
      <c r="G148" s="5">
        <f>EDSTATE!G148/ADM!G148</f>
        <v>1140.5057361376673</v>
      </c>
      <c r="H148" s="5">
        <f>EDSTATE!H148/ADM!H148</f>
        <v>1197.847576211894</v>
      </c>
      <c r="I148" s="5">
        <f>EDSTATE!I148/ADM!I148</f>
        <v>1337.143947100712</v>
      </c>
      <c r="J148" s="5">
        <f>EDSTATE!J148/ADM!J148</f>
        <v>1429.451476793249</v>
      </c>
      <c r="K148" s="5">
        <f>EDSTATE!K148/ADM!K148</f>
        <v>1579.4756229685806</v>
      </c>
      <c r="L148" s="5">
        <f>EDSTATE!L148/ADM!L148</f>
        <v>1709.9308035714287</v>
      </c>
      <c r="M148" s="5">
        <f>EDSTATE!M148/ADM!M148</f>
        <v>1910.050544854155</v>
      </c>
      <c r="N148" s="5">
        <f>EDSTATE!N148/ADM!N148</f>
        <v>2013.6909962706447</v>
      </c>
      <c r="O148" s="5">
        <f>EDSTATE!O148/ADM!O148</f>
        <v>2002.3888272583201</v>
      </c>
      <c r="P148" s="5">
        <f>EDSTATE!P148/ADM!P148</f>
        <v>2022.506387755102</v>
      </c>
      <c r="Q148" s="5">
        <f>EDSTATE!Q148/ADM!Q148</f>
        <v>2022.4725548902195</v>
      </c>
      <c r="R148" s="5">
        <f>EDSTATE!R148/ADM!R148</f>
        <v>2257.569750367107</v>
      </c>
      <c r="S148" s="5">
        <f>EDSTATE!S148/ADM!S148</f>
        <v>2328.733628754308</v>
      </c>
      <c r="T148" s="5">
        <f>EDSTATE!T148/ADM!T148</f>
        <v>2498.7313725490194</v>
      </c>
      <c r="U148" s="5">
        <f>EDSTATE!U148/ADM!U148</f>
        <v>2393.701923076923</v>
      </c>
      <c r="V148" s="5">
        <f>EDSTATE!V148/ADM!V148</f>
        <v>2909.1855560928434</v>
      </c>
      <c r="W148" s="5">
        <f>EDSTATE!W148/ADM!W148</f>
        <v>2988.717943331705</v>
      </c>
      <c r="X148" s="5">
        <f>EDSTATE!X148/ADM!X148</f>
        <v>3204.055071534287</v>
      </c>
    </row>
    <row r="149" spans="1:24" ht="12">
      <c r="A149">
        <v>134</v>
      </c>
      <c r="B149" s="1" t="s">
        <v>32</v>
      </c>
      <c r="C149" s="5">
        <f>EDSTATE!C149/ADM!C149</f>
        <v>667.6806239737274</v>
      </c>
      <c r="D149" s="5">
        <f>EDSTATE!D149/ADM!D149</f>
        <v>856.0173877467525</v>
      </c>
      <c r="E149" s="5">
        <f>EDSTATE!E149/ADM!E149</f>
        <v>901.1771251931993</v>
      </c>
      <c r="F149" s="5">
        <f>EDSTATE!F149/ADM!F149</f>
        <v>1013.8862769357665</v>
      </c>
      <c r="G149" s="5">
        <f>EDSTATE!G149/ADM!G149</f>
        <v>1155.0169194263901</v>
      </c>
      <c r="H149" s="5">
        <f>EDSTATE!H149/ADM!H149</f>
        <v>1287.4286158631414</v>
      </c>
      <c r="I149" s="5">
        <f>EDSTATE!I149/ADM!I149</f>
        <v>1523.571935685947</v>
      </c>
      <c r="J149" s="5">
        <f>EDSTATE!J149/ADM!J149</f>
        <v>1720.5067451820128</v>
      </c>
      <c r="K149" s="5">
        <f>EDSTATE!K149/ADM!K149</f>
        <v>1888.9467747234694</v>
      </c>
      <c r="L149" s="5">
        <f>EDSTATE!L149/ADM!L149</f>
        <v>2037.932426354846</v>
      </c>
      <c r="M149" s="5">
        <f>EDSTATE!M149/ADM!M149</f>
        <v>2247.7319609856263</v>
      </c>
      <c r="N149" s="5">
        <f>EDSTATE!N149/ADM!N149</f>
        <v>2532.8237138543723</v>
      </c>
      <c r="O149" s="5">
        <f>EDSTATE!O149/ADM!O149</f>
        <v>2444.620182767624</v>
      </c>
      <c r="P149" s="5">
        <f>EDSTATE!P149/ADM!P149</f>
        <v>2619.719658846062</v>
      </c>
      <c r="Q149" s="5">
        <f>EDSTATE!Q149/ADM!Q149</f>
        <v>2658.608412249416</v>
      </c>
      <c r="R149" s="5">
        <f>EDSTATE!R149/ADM!R149</f>
        <v>2805.8351743825247</v>
      </c>
      <c r="S149" s="5">
        <f>EDSTATE!S149/ADM!S149</f>
        <v>2880.928424833248</v>
      </c>
      <c r="T149" s="5">
        <f>EDSTATE!T149/ADM!T149</f>
        <v>3028.4669620748077</v>
      </c>
      <c r="U149" s="5">
        <f>EDSTATE!U149/ADM!U149</f>
        <v>3143.5319973279893</v>
      </c>
      <c r="V149" s="5">
        <f>EDSTATE!V149/ADM!V149</f>
        <v>3380.4815652173916</v>
      </c>
      <c r="W149" s="5">
        <f>EDSTATE!W149/ADM!W149</f>
        <v>3795.558002542732</v>
      </c>
      <c r="X149" s="5">
        <f>EDSTATE!X149/ADM!X149</f>
        <v>3822.589243697479</v>
      </c>
    </row>
    <row r="150" spans="1:24" ht="12">
      <c r="A150">
        <v>135</v>
      </c>
      <c r="B150" s="1" t="s">
        <v>33</v>
      </c>
      <c r="C150" s="5">
        <f>EDSTATE!C150/ADM!C150</f>
        <v>637.3797302360434</v>
      </c>
      <c r="D150" s="5">
        <f>EDSTATE!D150/ADM!D150</f>
        <v>801.6324933180604</v>
      </c>
      <c r="E150" s="5">
        <f>EDSTATE!E150/ADM!E150</f>
        <v>861.2091896083754</v>
      </c>
      <c r="F150" s="5">
        <f>EDSTATE!F150/ADM!F150</f>
        <v>1025.6138203356368</v>
      </c>
      <c r="G150" s="5">
        <f>EDSTATE!G150/ADM!G150</f>
        <v>1126.048701952103</v>
      </c>
      <c r="H150" s="5">
        <f>EDSTATE!H150/ADM!H150</f>
        <v>1272.18125</v>
      </c>
      <c r="I150" s="5">
        <f>EDSTATE!I150/ADM!I150</f>
        <v>1495.6646302928166</v>
      </c>
      <c r="J150" s="5">
        <f>EDSTATE!J150/ADM!J150</f>
        <v>1676.484502798106</v>
      </c>
      <c r="K150" s="5">
        <f>EDSTATE!K150/ADM!K150</f>
        <v>1826.3389349628983</v>
      </c>
      <c r="L150" s="5">
        <f>EDSTATE!L150/ADM!L150</f>
        <v>2021.806777378815</v>
      </c>
      <c r="M150" s="5">
        <f>EDSTATE!M150/ADM!M150</f>
        <v>2207.1455520218083</v>
      </c>
      <c r="N150" s="5">
        <f>EDSTATE!N150/ADM!N150</f>
        <v>2479.9882596685084</v>
      </c>
      <c r="O150" s="5">
        <f>EDSTATE!O150/ADM!O150</f>
        <v>2391.0802575304665</v>
      </c>
      <c r="P150" s="5">
        <f>EDSTATE!P150/ADM!P150</f>
        <v>2504.0676490904907</v>
      </c>
      <c r="Q150" s="5">
        <f>EDSTATE!Q150/ADM!Q150</f>
        <v>2534.5350391885663</v>
      </c>
      <c r="R150" s="5">
        <f>EDSTATE!R150/ADM!R150</f>
        <v>2651.4324509356456</v>
      </c>
      <c r="S150" s="5">
        <f>EDSTATE!S150/ADM!S150</f>
        <v>2720.2136279926335</v>
      </c>
      <c r="T150" s="5">
        <f>EDSTATE!T150/ADM!T150</f>
        <v>2732.561520737327</v>
      </c>
      <c r="U150" s="5">
        <f>EDSTATE!U150/ADM!U150</f>
        <v>2797.078157231263</v>
      </c>
      <c r="V150" s="5">
        <f>EDSTATE!V150/ADM!V150</f>
        <v>3029.080385586413</v>
      </c>
      <c r="W150" s="5">
        <f>EDSTATE!W150/ADM!W150</f>
        <v>3344.6007894131185</v>
      </c>
      <c r="X150" s="5">
        <f>EDSTATE!X150/ADM!X150</f>
        <v>3391.1762002328287</v>
      </c>
    </row>
    <row r="151" spans="1:24" ht="12">
      <c r="A151">
        <v>136</v>
      </c>
      <c r="B151" s="1" t="s">
        <v>34</v>
      </c>
      <c r="C151" s="5">
        <f>EDSTATE!C151/ADM!C151</f>
        <v>554.0320520004483</v>
      </c>
      <c r="D151" s="5">
        <f>EDSTATE!D151/ADM!D151</f>
        <v>785.9318181818181</v>
      </c>
      <c r="E151" s="5">
        <f>EDSTATE!E151/ADM!E151</f>
        <v>834.6594211188651</v>
      </c>
      <c r="F151" s="5">
        <f>EDSTATE!F151/ADM!F151</f>
        <v>966.2106896551724</v>
      </c>
      <c r="G151" s="5">
        <f>EDSTATE!G151/ADM!G151</f>
        <v>1069.7600511271205</v>
      </c>
      <c r="H151" s="5">
        <f>EDSTATE!H151/ADM!H151</f>
        <v>1138.3399535423925</v>
      </c>
      <c r="I151" s="5">
        <f>EDSTATE!I151/ADM!I151</f>
        <v>1332.4347223825464</v>
      </c>
      <c r="J151" s="5">
        <f>EDSTATE!J151/ADM!J151</f>
        <v>1485.16247848537</v>
      </c>
      <c r="K151" s="5">
        <f>EDSTATE!K151/ADM!K151</f>
        <v>1618.936817472699</v>
      </c>
      <c r="L151" s="5">
        <f>EDSTATE!L151/ADM!L151</f>
        <v>1703.9713051185465</v>
      </c>
      <c r="M151" s="5">
        <f>EDSTATE!M151/ADM!M151</f>
        <v>1803.6283229881303</v>
      </c>
      <c r="N151" s="5">
        <f>EDSTATE!N151/ADM!N151</f>
        <v>1838.6154256454022</v>
      </c>
      <c r="O151" s="5">
        <f>EDSTATE!O151/ADM!O151</f>
        <v>1813.900885182153</v>
      </c>
      <c r="P151" s="5">
        <f>EDSTATE!P151/ADM!P151</f>
        <v>1899.5408229498696</v>
      </c>
      <c r="Q151" s="5">
        <f>EDSTATE!Q151/ADM!Q151</f>
        <v>1904.361126920888</v>
      </c>
      <c r="R151" s="5">
        <f>EDSTATE!R151/ADM!R151</f>
        <v>1942.0776281331837</v>
      </c>
      <c r="S151" s="5">
        <f>EDSTATE!S151/ADM!S151</f>
        <v>1966.884547399758</v>
      </c>
      <c r="T151" s="5">
        <f>EDSTATE!T151/ADM!T151</f>
        <v>2105.010957903388</v>
      </c>
      <c r="U151" s="5">
        <f>EDSTATE!U151/ADM!U151</f>
        <v>2192.82965158046</v>
      </c>
      <c r="V151" s="5">
        <f>EDSTATE!V151/ADM!V151</f>
        <v>2301.5642250826227</v>
      </c>
      <c r="W151" s="5">
        <f>EDSTATE!W151/ADM!W151</f>
        <v>2654.017625504162</v>
      </c>
      <c r="X151" s="5">
        <f>EDSTATE!X151/ADM!X151</f>
        <v>2711.859094699226</v>
      </c>
    </row>
    <row r="153" spans="2:24" ht="12">
      <c r="B153" s="1" t="s">
        <v>35</v>
      </c>
      <c r="C153" s="5">
        <f>EDSTATE!C153/ADM!C153</f>
        <v>536.2223701691669</v>
      </c>
      <c r="D153" s="5">
        <f>EDSTATE!D153/ADM!D153</f>
        <v>741.213593691777</v>
      </c>
      <c r="E153" s="5">
        <f>EDSTATE!E153/ADM!E153</f>
        <v>785.4675191823702</v>
      </c>
      <c r="F153" s="5">
        <f>EDSTATE!F153/ADM!F153</f>
        <v>892.6153994632728</v>
      </c>
      <c r="G153" s="5">
        <f>EDSTATE!G153/ADM!G153</f>
        <v>985.0789471188948</v>
      </c>
      <c r="H153" s="5">
        <f>EDSTATE!H153/ADM!H153</f>
        <v>1069.3623765452157</v>
      </c>
      <c r="I153" s="5">
        <f>EDSTATE!I153/ADM!I153</f>
        <v>1244.847406009631</v>
      </c>
      <c r="J153" s="5">
        <f>EDSTATE!J153/ADM!J153</f>
        <v>1366.6011380874158</v>
      </c>
      <c r="K153" s="5">
        <f>EDSTATE!K153/ADM!K153</f>
        <v>1496.6370360857438</v>
      </c>
      <c r="L153" s="5">
        <f>EDSTATE!L153/ADM!L153</f>
        <v>1594.041791213218</v>
      </c>
      <c r="M153" s="5">
        <f>EDSTATE!M153/ADM!M153</f>
        <v>1699.1043443028723</v>
      </c>
      <c r="N153" s="5">
        <f>EDSTATE!N153/ADM!N153</f>
        <v>1781.7175378544187</v>
      </c>
      <c r="O153" s="5">
        <f>EDSTATE!O153/ADM!O153</f>
        <v>1658.9491568577102</v>
      </c>
      <c r="P153" s="5">
        <f>EDSTATE!P153/ADM!P153</f>
        <v>1747.2747801960177</v>
      </c>
      <c r="Q153" s="5">
        <f>EDSTATE!Q153/ADM!Q153</f>
        <v>1746.2339091079352</v>
      </c>
      <c r="R153" s="5">
        <f>EDSTATE!R153/ADM!R153</f>
        <v>1834.4452123896883</v>
      </c>
      <c r="S153" s="5">
        <f>EDSTATE!S153/ADM!S153</f>
        <v>1860.3655638701039</v>
      </c>
      <c r="T153" s="5">
        <f>EDSTATE!T153/ADM!T153</f>
        <v>2014.3533892540743</v>
      </c>
      <c r="U153" s="5">
        <f>EDSTATE!U153/ADM!U153</f>
        <v>2065.297146009532</v>
      </c>
      <c r="V153" s="5">
        <f>EDSTATE!V153/ADM!V153</f>
        <v>2287.0855535399032</v>
      </c>
      <c r="W153" s="5">
        <f>EDSTATE!W153/ADM!W153</f>
        <v>2463.0401699472986</v>
      </c>
      <c r="X153" s="5">
        <f>EDSTATE!X153/ADM!X153</f>
        <v>2523.8605053352735</v>
      </c>
    </row>
    <row r="156" ht="12">
      <c r="B156" s="1" t="s">
        <v>36</v>
      </c>
    </row>
    <row r="158" spans="2:24" ht="12">
      <c r="B158" s="1" t="s">
        <v>37</v>
      </c>
      <c r="C158" s="5">
        <f>EDSTATE!C158/ADM!C158</f>
        <v>555.9086757990867</v>
      </c>
      <c r="D158" s="5">
        <f>EDSTATE!D158/ADM!D158</f>
        <v>780.5673076923077</v>
      </c>
      <c r="E158" s="5">
        <f>EDSTATE!E158/ADM!E158</f>
        <v>879.2816901408451</v>
      </c>
      <c r="F158" s="5">
        <f>EDSTATE!F158/ADM!F158</f>
        <v>921.2784810126582</v>
      </c>
      <c r="G158" s="5">
        <f>EDSTATE!G158/ADM!G158</f>
        <v>1120.8846153846155</v>
      </c>
      <c r="H158" s="5">
        <f>EDSTATE!H158/ADM!H158</f>
        <v>1131.240909090909</v>
      </c>
      <c r="I158" s="5">
        <f>EDSTATE!I158/ADM!I158</f>
        <v>1339.5402843601896</v>
      </c>
      <c r="J158" s="5">
        <f>EDSTATE!J158/ADM!J158</f>
        <v>1573.8342857142857</v>
      </c>
      <c r="K158" s="5"/>
      <c r="L158" s="5"/>
      <c r="M158" s="5"/>
      <c r="N158" s="5"/>
      <c r="O158" s="5"/>
      <c r="P158" s="5"/>
      <c r="Q158" s="5"/>
      <c r="R158" s="5"/>
      <c r="S158" s="5"/>
      <c r="T158" s="5"/>
      <c r="U158" s="5"/>
      <c r="V158" s="5"/>
      <c r="W158" s="5"/>
      <c r="X158" s="5"/>
    </row>
    <row r="159" spans="2:24" ht="12">
      <c r="B159" s="1" t="s">
        <v>38</v>
      </c>
      <c r="C159" s="5">
        <f>EDSTATE!C159/ADM!C159</f>
        <v>464.505905511811</v>
      </c>
      <c r="D159" s="5">
        <f>EDSTATE!D159/ADM!D159</f>
        <v>704.4636363636364</v>
      </c>
      <c r="E159" s="5">
        <f>EDSTATE!E159/ADM!E159</f>
        <v>771.2372549019608</v>
      </c>
      <c r="F159" s="5">
        <f>EDSTATE!F159/ADM!F159</f>
        <v>1006.6239837398374</v>
      </c>
      <c r="G159" s="5">
        <f>EDSTATE!G159/ADM!G159</f>
        <v>1165.2625820568928</v>
      </c>
      <c r="H159" s="5">
        <f>EDSTATE!H159/ADM!H159</f>
        <v>1143.1488933601609</v>
      </c>
      <c r="I159" s="5">
        <f>EDSTATE!I159/ADM!I159</f>
        <v>1337.3294573643411</v>
      </c>
      <c r="J159" s="5">
        <f>EDSTATE!J159/ADM!J159</f>
        <v>1437.5851272015655</v>
      </c>
      <c r="K159" s="5">
        <f>EDSTATE!K159/ADM!K159</f>
        <v>1550.8757170172084</v>
      </c>
      <c r="L159" s="5">
        <f>EDSTATE!L159/ADM!L159</f>
        <v>1863.8919860627177</v>
      </c>
      <c r="M159" s="5">
        <f>EDSTATE!M159/ADM!M159</f>
        <v>2094.2010135135133</v>
      </c>
      <c r="N159" s="5">
        <f>EDSTATE!N159/ADM!N159</f>
        <v>2401.4454072790295</v>
      </c>
      <c r="O159" s="5">
        <f>EDSTATE!O159/ADM!O159</f>
        <v>2330.7697659906394</v>
      </c>
      <c r="P159" s="5">
        <f>EDSTATE!P159/ADM!P159</f>
        <v>2667.507588532884</v>
      </c>
      <c r="Q159" s="5">
        <f>EDSTATE!Q159/ADM!Q159</f>
        <v>2564.9439868204286</v>
      </c>
      <c r="R159" s="5">
        <f>EDSTATE!R159/ADM!R159</f>
        <v>2786.6381578947367</v>
      </c>
      <c r="S159" s="5">
        <f>EDSTATE!S159/ADM!S159</f>
        <v>2901.116941529235</v>
      </c>
      <c r="T159" s="5">
        <f>EDSTATE!T159/ADM!T159</f>
        <v>2846.1899109792284</v>
      </c>
      <c r="U159" s="5">
        <f>EDSTATE!U159/ADM!U159</f>
        <v>2911.232980332829</v>
      </c>
      <c r="V159" s="5">
        <f>EDSTATE!V159/ADM!V159</f>
        <v>3533.8160971786833</v>
      </c>
      <c r="W159" s="5">
        <f>EDSTATE!W159/ADM!W159</f>
        <v>4010.364579124579</v>
      </c>
      <c r="X159" s="5">
        <f>EDSTATE!X159/ADM!X159</f>
        <v>4086.930728241563</v>
      </c>
    </row>
    <row r="160" spans="2:24" ht="12">
      <c r="B160" s="1" t="s">
        <v>39</v>
      </c>
      <c r="C160" s="5">
        <f>EDSTATE!C160/ADM!C160</f>
        <v>334.26205450733755</v>
      </c>
      <c r="D160" s="5">
        <f>EDSTATE!D160/ADM!D160</f>
        <v>436.44978165938863</v>
      </c>
      <c r="E160" s="5">
        <f>EDSTATE!E160/ADM!E160</f>
        <v>433.630289532294</v>
      </c>
      <c r="F160" s="5">
        <f>EDSTATE!F160/ADM!F160</f>
        <v>452.23333333333335</v>
      </c>
      <c r="G160" s="5">
        <f>EDSTATE!G160/ADM!G160</f>
        <v>506.53333333333336</v>
      </c>
      <c r="H160" s="5">
        <f>EDSTATE!H160/ADM!H160</f>
        <v>636.0070588235294</v>
      </c>
      <c r="I160" s="5">
        <f>EDSTATE!I160/ADM!I160</f>
        <v>720.368544600939</v>
      </c>
      <c r="J160" s="5">
        <f>EDSTATE!J160/ADM!J160</f>
        <v>816.4306569343066</v>
      </c>
      <c r="K160" s="5"/>
      <c r="L160" s="5"/>
      <c r="M160" s="5"/>
      <c r="N160" s="5"/>
      <c r="O160" s="5"/>
      <c r="P160" s="5"/>
      <c r="Q160" s="5"/>
      <c r="R160" s="5"/>
      <c r="S160" s="5"/>
      <c r="T160" s="5"/>
      <c r="U160" s="5"/>
      <c r="V160" s="5"/>
      <c r="W160" s="5"/>
      <c r="X160" s="5"/>
    </row>
    <row r="161" spans="2:24" ht="12">
      <c r="B161" s="1" t="s">
        <v>40</v>
      </c>
      <c r="C161" s="5">
        <f>EDSTATE!C161/ADM!C161</f>
        <v>684.2836021505376</v>
      </c>
      <c r="D161" s="5">
        <f>EDSTATE!D161/ADM!D161</f>
        <v>743.2751031636864</v>
      </c>
      <c r="E161" s="5">
        <f>EDSTATE!E161/ADM!E161</f>
        <v>773.9068767908309</v>
      </c>
      <c r="F161" s="5">
        <f>EDSTATE!F161/ADM!F161</f>
        <v>911.6785714285714</v>
      </c>
      <c r="G161" s="5">
        <f>EDSTATE!G161/ADM!G161</f>
        <v>1014.1140472878999</v>
      </c>
      <c r="H161" s="5">
        <f>EDSTATE!H161/ADM!H161</f>
        <v>1194.7881844380404</v>
      </c>
      <c r="I161" s="5">
        <f>EDSTATE!I161/ADM!I161</f>
        <v>1393.940652818991</v>
      </c>
      <c r="J161" s="5">
        <f>EDSTATE!J161/ADM!J161</f>
        <v>1618.774607703281</v>
      </c>
      <c r="K161" s="5">
        <f>EDSTATE!K161/ADM!K161</f>
        <v>1792.6412884333822</v>
      </c>
      <c r="L161" s="5">
        <f>EDSTATE!L161/ADM!L161</f>
        <v>2056.4580838323354</v>
      </c>
      <c r="M161" s="5">
        <f>EDSTATE!M161/ADM!M161</f>
        <v>2255.263883211679</v>
      </c>
      <c r="N161" s="5">
        <f>EDSTATE!N161/ADM!N161</f>
        <v>2340.575260804769</v>
      </c>
      <c r="O161" s="5">
        <f>EDSTATE!O161/ADM!O161</f>
        <v>2283.4982265275708</v>
      </c>
      <c r="P161" s="5">
        <f>EDSTATE!P161/ADM!P161</f>
        <v>3443.3398692810456</v>
      </c>
      <c r="Q161" s="5">
        <f>EDSTATE!Q161/ADM!Q161</f>
        <v>2329.784140969163</v>
      </c>
      <c r="R161" s="5">
        <f>EDSTATE!R161/ADM!R161</f>
        <v>2439.5146036161336</v>
      </c>
      <c r="S161" s="5">
        <f>EDSTATE!S161/ADM!S161</f>
        <v>2453.594885598923</v>
      </c>
      <c r="T161" s="5">
        <f>EDSTATE!T161/ADM!T161</f>
        <v>2625.4915032679737</v>
      </c>
      <c r="U161" s="5">
        <f>EDSTATE!U161/ADM!U161</f>
        <v>2750.0242966751916</v>
      </c>
      <c r="V161" s="5">
        <f>EDSTATE!V161/ADM!V161</f>
        <v>3327.929613947696</v>
      </c>
      <c r="W161" s="5">
        <f>EDSTATE!W161/ADM!W161</f>
        <v>3606.739963414634</v>
      </c>
      <c r="X161" s="5">
        <f>EDSTATE!X161/ADM!X161</f>
        <v>4232.229121287129</v>
      </c>
    </row>
    <row r="163" spans="2:24" ht="12">
      <c r="B163" s="1" t="s">
        <v>41</v>
      </c>
      <c r="C163" s="5">
        <f>EDSTATE!C163/ADM!C163</f>
        <v>526.8290554414784</v>
      </c>
      <c r="D163" s="5">
        <f>EDSTATE!D163/ADM!D163</f>
        <v>663.9567678847144</v>
      </c>
      <c r="E163" s="5">
        <f>EDSTATE!E163/ADM!E163</f>
        <v>703.4786096256685</v>
      </c>
      <c r="F163" s="5">
        <f>EDSTATE!F163/ADM!F163</f>
        <v>828.9507079181961</v>
      </c>
      <c r="G163" s="5">
        <f>EDSTATE!G163/ADM!G163</f>
        <v>939.3440567066522</v>
      </c>
      <c r="H163" s="5">
        <f>EDSTATE!H163/ADM!H163</f>
        <v>1043.847494553377</v>
      </c>
      <c r="I163" s="5">
        <f>EDSTATE!I163/ADM!I163</f>
        <v>1214.6130268199233</v>
      </c>
      <c r="J163" s="5">
        <f>EDSTATE!J163/ADM!J163</f>
        <v>1379.5</v>
      </c>
      <c r="K163" s="5">
        <f>EDSTATE!K163/ADM!K163</f>
        <v>1687.7960199004974</v>
      </c>
      <c r="L163" s="5">
        <f>EDSTATE!L163/ADM!L163</f>
        <v>1967.4621578099839</v>
      </c>
      <c r="M163" s="5">
        <f>EDSTATE!M163/ADM!M163</f>
        <v>2180.597306186374</v>
      </c>
      <c r="N163" s="5">
        <f>EDSTATE!N163/ADM!N163</f>
        <v>2368.7179487179487</v>
      </c>
      <c r="O163" s="5">
        <f>EDSTATE!O163/ADM!O163</f>
        <v>2306.593544207317</v>
      </c>
      <c r="P163" s="5">
        <f>EDSTATE!P163/ADM!P163</f>
        <v>3006.0123574144486</v>
      </c>
      <c r="Q163" s="5">
        <f>EDSTATE!Q163/ADM!Q163</f>
        <v>2440.608695652174</v>
      </c>
      <c r="R163" s="5">
        <f>EDSTATE!R163/ADM!R163</f>
        <v>2598.5584024114546</v>
      </c>
      <c r="S163" s="5">
        <f>EDSTATE!S163/ADM!S163</f>
        <v>2665.295035460993</v>
      </c>
      <c r="T163" s="5">
        <f>EDSTATE!T163/ADM!T163</f>
        <v>2728.862404447533</v>
      </c>
      <c r="U163" s="5">
        <f>EDSTATE!U163/ADM!U163</f>
        <v>2823.869715869716</v>
      </c>
      <c r="V163" s="5">
        <f>EDSTATE!V163/ADM!V163</f>
        <v>3419.08546148508</v>
      </c>
      <c r="W163" s="5">
        <f>EDSTATE!W163/ADM!W163</f>
        <v>3776.296555869873</v>
      </c>
      <c r="X163" s="5">
        <f>EDSTATE!X163/ADM!X163</f>
        <v>4172.5624580598105</v>
      </c>
    </row>
    <row r="165" spans="2:24" ht="12">
      <c r="B165" s="1" t="s">
        <v>145</v>
      </c>
      <c r="C165" s="5">
        <f>C52</f>
        <v>535.7163562146382</v>
      </c>
      <c r="D165" s="5">
        <f aca="true" t="shared" si="0" ref="D165:X165">D52</f>
        <v>728.6984679686323</v>
      </c>
      <c r="E165" s="5">
        <f t="shared" si="0"/>
        <v>771.0521027280516</v>
      </c>
      <c r="F165" s="5">
        <f t="shared" si="0"/>
        <v>892.2043044005438</v>
      </c>
      <c r="G165" s="5">
        <f t="shared" si="0"/>
        <v>1003.840752818183</v>
      </c>
      <c r="H165" s="5">
        <f t="shared" si="0"/>
        <v>1099.5658045898203</v>
      </c>
      <c r="I165" s="5">
        <f t="shared" si="0"/>
        <v>1290.0861174486056</v>
      </c>
      <c r="J165" s="5">
        <f t="shared" si="0"/>
        <v>1383.2916716740776</v>
      </c>
      <c r="K165" s="5">
        <f t="shared" si="0"/>
        <v>1508.7958642376796</v>
      </c>
      <c r="L165" s="5">
        <f t="shared" si="0"/>
        <v>1605.4789750270158</v>
      </c>
      <c r="M165" s="5">
        <f t="shared" si="0"/>
        <v>1730.8623691631333</v>
      </c>
      <c r="N165" s="5">
        <f t="shared" si="0"/>
        <v>1858.3286675123588</v>
      </c>
      <c r="O165" s="5">
        <f t="shared" si="0"/>
        <v>1777.2328335906388</v>
      </c>
      <c r="P165" s="5">
        <f t="shared" si="0"/>
        <v>1973.8808559083488</v>
      </c>
      <c r="Q165" s="5">
        <f t="shared" si="0"/>
        <v>1948.2553023869123</v>
      </c>
      <c r="R165" s="5">
        <f t="shared" si="0"/>
        <v>2138.4215620837012</v>
      </c>
      <c r="S165" s="5">
        <f t="shared" si="0"/>
        <v>2188.2093497052615</v>
      </c>
      <c r="T165" s="5">
        <f t="shared" si="0"/>
        <v>2391.416361156574</v>
      </c>
      <c r="U165" s="5">
        <f t="shared" si="0"/>
        <v>2453.7293368290593</v>
      </c>
      <c r="V165" s="5">
        <f t="shared" si="0"/>
        <v>2733.5769093996582</v>
      </c>
      <c r="W165" s="5">
        <f t="shared" si="0"/>
        <v>2997.7131043049912</v>
      </c>
      <c r="X165" s="5">
        <f t="shared" si="0"/>
        <v>3041.293753675843</v>
      </c>
    </row>
    <row r="167" spans="2:24" ht="12">
      <c r="B167" s="1" t="s">
        <v>43</v>
      </c>
      <c r="C167" s="5">
        <f>EDSTATE!C167/ADM!C167</f>
        <v>536.0329071646964</v>
      </c>
      <c r="D167" s="5">
        <f>EDSTATE!D167/ADM!D167</f>
        <v>736.8547677660281</v>
      </c>
      <c r="E167" s="5">
        <f>EDSTATE!E167/ADM!E167</f>
        <v>780.4738074191483</v>
      </c>
      <c r="F167" s="5">
        <f>EDSTATE!F167/ADM!F167</f>
        <v>892.3520699546305</v>
      </c>
      <c r="G167" s="5">
        <f>EDSTATE!G167/ADM!G167</f>
        <v>991.3784350938753</v>
      </c>
      <c r="H167" s="5">
        <f>EDSTATE!H167/ADM!H167</f>
        <v>1079.6285675036631</v>
      </c>
      <c r="I167" s="5">
        <f>EDSTATE!I167/ADM!I167</f>
        <v>1260.2550171854807</v>
      </c>
      <c r="J167" s="5">
        <f>EDSTATE!J167/ADM!J167</f>
        <v>1372.347439670455</v>
      </c>
      <c r="K167" s="5">
        <f>EDSTATE!K167/ADM!K167</f>
        <v>1501.053815467844</v>
      </c>
      <c r="L167" s="5">
        <f>EDSTATE!L167/ADM!L167</f>
        <v>1598.4705748688827</v>
      </c>
      <c r="M167" s="5">
        <f>EDSTATE!M167/ADM!M167</f>
        <v>1715.5337827844762</v>
      </c>
      <c r="N167" s="5">
        <f>EDSTATE!N167/ADM!N167</f>
        <v>1808.96552867253</v>
      </c>
      <c r="O167" s="5">
        <f>EDSTATE!O167/ADM!O167</f>
        <v>1693.8181231387189</v>
      </c>
      <c r="P167" s="5">
        <f>EDSTATE!P167/ADM!P167</f>
        <v>1832.7987818216989</v>
      </c>
      <c r="Q167" s="5">
        <f>EDSTATE!Q167/ADM!Q167</f>
        <v>1816.8069564395894</v>
      </c>
      <c r="R167" s="5">
        <f>EDSTATE!R167/ADM!R167</f>
        <v>1939.7142740387358</v>
      </c>
      <c r="S167" s="5">
        <f>EDSTATE!S167/ADM!S167</f>
        <v>1972.8474767748917</v>
      </c>
      <c r="T167" s="5">
        <f>EDSTATE!T167/ADM!T167</f>
        <v>2142.646009195906</v>
      </c>
      <c r="U167" s="5">
        <f>EDSTATE!U167/ADM!U167</f>
        <v>2197.0130322699065</v>
      </c>
      <c r="V167" s="5">
        <f>EDSTATE!V167/ADM!V167</f>
        <v>2437.5707057015525</v>
      </c>
      <c r="W167" s="5">
        <f>EDSTATE!W167/ADM!W167</f>
        <v>2641.709531091186</v>
      </c>
      <c r="X167" s="5">
        <f>EDSTATE!X167/ADM!X167</f>
        <v>2695.162124572246</v>
      </c>
    </row>
    <row r="168" spans="2:24" ht="12">
      <c r="B168" s="10" t="s">
        <v>44</v>
      </c>
      <c r="D168" s="11">
        <f aca="true" t="shared" si="1" ref="D168:X168">((D167-C167)/C167)</f>
        <v>0.3746446494555026</v>
      </c>
      <c r="E168" s="11">
        <f t="shared" si="1"/>
        <v>0.05919625082343295</v>
      </c>
      <c r="F168" s="11">
        <f t="shared" si="1"/>
        <v>0.14334659468642313</v>
      </c>
      <c r="G168" s="11">
        <f t="shared" si="1"/>
        <v>0.11097230395204842</v>
      </c>
      <c r="H168" s="11">
        <f t="shared" si="1"/>
        <v>0.08901760345576944</v>
      </c>
      <c r="I168" s="11">
        <f t="shared" si="1"/>
        <v>0.16730425177565034</v>
      </c>
      <c r="J168" s="11">
        <f t="shared" si="1"/>
        <v>0.08894423823466271</v>
      </c>
      <c r="K168" s="11">
        <f t="shared" si="1"/>
        <v>0.09378556193342377</v>
      </c>
      <c r="L168" s="11">
        <f t="shared" si="1"/>
        <v>0.06489891194918693</v>
      </c>
      <c r="M168" s="11">
        <f t="shared" si="1"/>
        <v>0.07323450913395499</v>
      </c>
      <c r="N168" s="11">
        <f t="shared" si="1"/>
        <v>0.054462201109444185</v>
      </c>
      <c r="O168" s="11">
        <f t="shared" si="1"/>
        <v>-0.06365373121195375</v>
      </c>
      <c r="P168" s="11">
        <f t="shared" si="1"/>
        <v>0.08205170129213328</v>
      </c>
      <c r="Q168" s="11">
        <f t="shared" si="1"/>
        <v>-0.008725357928388902</v>
      </c>
      <c r="R168" s="11">
        <f t="shared" si="1"/>
        <v>0.06765017998390363</v>
      </c>
      <c r="S168" s="11">
        <f t="shared" si="1"/>
        <v>0.017081486268164796</v>
      </c>
      <c r="T168" s="11">
        <f t="shared" si="1"/>
        <v>0.08606774442522655</v>
      </c>
      <c r="U168" s="11">
        <f t="shared" si="1"/>
        <v>0.0253737774885191</v>
      </c>
      <c r="V168" s="11">
        <f t="shared" si="1"/>
        <v>0.10949305711814872</v>
      </c>
      <c r="W168" s="11">
        <f t="shared" si="1"/>
        <v>0.0837468324148081</v>
      </c>
      <c r="X168" s="11">
        <f t="shared" si="1"/>
        <v>0.02023409192114349</v>
      </c>
    </row>
    <row r="169" spans="2:24" ht="12">
      <c r="B169" s="1" t="s">
        <v>45</v>
      </c>
      <c r="C169" s="5">
        <f aca="true" t="shared" si="2" ref="C169:X169">AVERAGE(C10:C50,C57:C151,C158:C161)</f>
        <v>556.505371550481</v>
      </c>
      <c r="D169" s="5">
        <f t="shared" si="2"/>
        <v>754.1930319173202</v>
      </c>
      <c r="E169" s="5">
        <f t="shared" si="2"/>
        <v>804.6031270494296</v>
      </c>
      <c r="F169" s="5">
        <f t="shared" si="2"/>
        <v>914.6060553026546</v>
      </c>
      <c r="G169" s="5">
        <f t="shared" si="2"/>
        <v>1016.5013857066746</v>
      </c>
      <c r="H169" s="5">
        <f t="shared" si="2"/>
        <v>1114.938730755713</v>
      </c>
      <c r="I169" s="5">
        <f t="shared" si="2"/>
        <v>1298.3079421039185</v>
      </c>
      <c r="J169" s="5">
        <f t="shared" si="2"/>
        <v>1436.264329768307</v>
      </c>
      <c r="K169" s="5">
        <f t="shared" si="2"/>
        <v>1570.6579843877807</v>
      </c>
      <c r="L169" s="5">
        <f t="shared" si="2"/>
        <v>1729.488469223666</v>
      </c>
      <c r="M169" s="9">
        <f t="shared" si="2"/>
        <v>1877.759215594291</v>
      </c>
      <c r="N169" s="5">
        <f t="shared" si="2"/>
        <v>2043.2496645874749</v>
      </c>
      <c r="O169" s="5">
        <f t="shared" si="2"/>
        <v>1957.2583348047606</v>
      </c>
      <c r="P169" s="5">
        <f t="shared" si="2"/>
        <v>2094.682239667878</v>
      </c>
      <c r="Q169" s="5">
        <f t="shared" si="2"/>
        <v>2080.780129976361</v>
      </c>
      <c r="R169" s="5">
        <f t="shared" si="2"/>
        <v>2232.4234660093193</v>
      </c>
      <c r="S169" s="5">
        <f t="shared" si="2"/>
        <v>2273.6410817172978</v>
      </c>
      <c r="T169" s="5">
        <f t="shared" si="2"/>
        <v>2426.4219738480497</v>
      </c>
      <c r="U169" s="5">
        <f t="shared" si="2"/>
        <v>2495.5983617627753</v>
      </c>
      <c r="V169" s="5">
        <f t="shared" si="2"/>
        <v>2818.137772851362</v>
      </c>
      <c r="W169" s="5">
        <f t="shared" si="2"/>
        <v>3031.497533327039</v>
      </c>
      <c r="X169" s="5" t="e">
        <f t="shared" si="2"/>
        <v>#DIV/0!</v>
      </c>
    </row>
    <row r="170" spans="2:24" ht="12">
      <c r="B170" s="1" t="s">
        <v>46</v>
      </c>
      <c r="C170" s="5">
        <f aca="true" t="shared" si="3" ref="C170:X170">MIN(C10:C50,C57:C151,C158:C161)</f>
        <v>229.5831923293852</v>
      </c>
      <c r="D170" s="5">
        <f t="shared" si="3"/>
        <v>271.4947852760736</v>
      </c>
      <c r="E170" s="5">
        <f t="shared" si="3"/>
        <v>283.4352583586626</v>
      </c>
      <c r="F170" s="5">
        <f t="shared" si="3"/>
        <v>310.0611038107753</v>
      </c>
      <c r="G170" s="5">
        <f t="shared" si="3"/>
        <v>325.4106648199446</v>
      </c>
      <c r="H170" s="5">
        <f t="shared" si="3"/>
        <v>332.7759124087591</v>
      </c>
      <c r="I170" s="5">
        <f t="shared" si="3"/>
        <v>339.5151742225553</v>
      </c>
      <c r="J170" s="5">
        <f t="shared" si="3"/>
        <v>358.7804314329738</v>
      </c>
      <c r="K170" s="5">
        <f t="shared" si="3"/>
        <v>400.0747549019608</v>
      </c>
      <c r="L170" s="5">
        <f t="shared" si="3"/>
        <v>909.929284164859</v>
      </c>
      <c r="M170" s="9">
        <f t="shared" si="3"/>
        <v>920.6946397188049</v>
      </c>
      <c r="N170" s="5">
        <f t="shared" si="3"/>
        <v>861.6080178173719</v>
      </c>
      <c r="O170" s="5">
        <f t="shared" si="3"/>
        <v>669.154376886589</v>
      </c>
      <c r="P170" s="5">
        <f t="shared" si="3"/>
        <v>651.0917626973965</v>
      </c>
      <c r="Q170" s="5">
        <f t="shared" si="3"/>
        <v>659.2634524321998</v>
      </c>
      <c r="R170" s="5">
        <f t="shared" si="3"/>
        <v>650.809543918919</v>
      </c>
      <c r="S170" s="5">
        <f t="shared" si="3"/>
        <v>664.9755892255893</v>
      </c>
      <c r="T170" s="5">
        <f t="shared" si="3"/>
        <v>720.2211850649351</v>
      </c>
      <c r="U170" s="5">
        <f t="shared" si="3"/>
        <v>758.1394422310757</v>
      </c>
      <c r="V170" s="5">
        <f t="shared" si="3"/>
        <v>967.8442378889326</v>
      </c>
      <c r="W170" s="5">
        <f t="shared" si="3"/>
        <v>966.9561757322175</v>
      </c>
      <c r="X170" s="5" t="e">
        <f t="shared" si="3"/>
        <v>#DIV/0!</v>
      </c>
    </row>
    <row r="171" spans="2:24" ht="12">
      <c r="B171" s="1" t="s">
        <v>47</v>
      </c>
      <c r="C171" s="5">
        <f aca="true" t="shared" si="4" ref="C171:X171">MAX(C10:C50,C57:C151,C158:C161)</f>
        <v>745.2928571428571</v>
      </c>
      <c r="D171" s="5">
        <f t="shared" si="4"/>
        <v>960.0736543909348</v>
      </c>
      <c r="E171" s="5">
        <f t="shared" si="4"/>
        <v>1056.1594798083504</v>
      </c>
      <c r="F171" s="5">
        <f t="shared" si="4"/>
        <v>1185.0717499408004</v>
      </c>
      <c r="G171" s="5">
        <f t="shared" si="4"/>
        <v>1329.043586550436</v>
      </c>
      <c r="H171" s="5">
        <f t="shared" si="4"/>
        <v>1452.6547096774193</v>
      </c>
      <c r="I171" s="5">
        <f t="shared" si="4"/>
        <v>1686.7240829346092</v>
      </c>
      <c r="J171" s="5">
        <f t="shared" si="4"/>
        <v>1835.4920205572084</v>
      </c>
      <c r="K171" s="5">
        <f t="shared" si="4"/>
        <v>2066.7401448109413</v>
      </c>
      <c r="L171" s="5">
        <f t="shared" si="4"/>
        <v>2742.884328358209</v>
      </c>
      <c r="M171" s="9">
        <f t="shared" si="4"/>
        <v>2964.959457436857</v>
      </c>
      <c r="N171" s="5">
        <f t="shared" si="4"/>
        <v>3269.2413461538463</v>
      </c>
      <c r="O171" s="5">
        <f t="shared" si="4"/>
        <v>3181.399018286814</v>
      </c>
      <c r="P171" s="5">
        <f t="shared" si="4"/>
        <v>3717.63984984985</v>
      </c>
      <c r="Q171" s="5">
        <f t="shared" si="4"/>
        <v>3475.9001901140687</v>
      </c>
      <c r="R171" s="5">
        <f t="shared" si="4"/>
        <v>3691.782187802517</v>
      </c>
      <c r="S171" s="5">
        <f t="shared" si="4"/>
        <v>3785.375498007968</v>
      </c>
      <c r="T171" s="5">
        <f t="shared" si="4"/>
        <v>3803.6048387096776</v>
      </c>
      <c r="U171" s="5">
        <f t="shared" si="4"/>
        <v>3793.0478185851616</v>
      </c>
      <c r="V171" s="5">
        <f t="shared" si="4"/>
        <v>4155.307769620254</v>
      </c>
      <c r="W171" s="5">
        <f t="shared" si="4"/>
        <v>4543.167326706775</v>
      </c>
      <c r="X171" s="5" t="e">
        <f t="shared" si="4"/>
        <v>#DIV/0!</v>
      </c>
    </row>
    <row r="172" spans="2:24" ht="12">
      <c r="B172" s="1" t="s">
        <v>48</v>
      </c>
      <c r="C172" s="5">
        <f aca="true" t="shared" si="5" ref="C172:X172">C171-C170</f>
        <v>515.7096648134718</v>
      </c>
      <c r="D172" s="5">
        <f t="shared" si="5"/>
        <v>688.5788691148612</v>
      </c>
      <c r="E172" s="5">
        <f t="shared" si="5"/>
        <v>772.7242214496878</v>
      </c>
      <c r="F172" s="5">
        <f t="shared" si="5"/>
        <v>875.0106461300251</v>
      </c>
      <c r="G172" s="5">
        <f t="shared" si="5"/>
        <v>1003.6329217304914</v>
      </c>
      <c r="H172" s="5">
        <f t="shared" si="5"/>
        <v>1119.8787972686603</v>
      </c>
      <c r="I172" s="5">
        <f t="shared" si="5"/>
        <v>1347.208908712054</v>
      </c>
      <c r="J172" s="5">
        <f t="shared" si="5"/>
        <v>1476.7115891242347</v>
      </c>
      <c r="K172" s="5">
        <f t="shared" si="5"/>
        <v>1666.6653899089806</v>
      </c>
      <c r="L172" s="5">
        <f t="shared" si="5"/>
        <v>1832.9550441933502</v>
      </c>
      <c r="M172" s="9">
        <f t="shared" si="5"/>
        <v>2044.2648177180522</v>
      </c>
      <c r="N172" s="5">
        <f t="shared" si="5"/>
        <v>2407.6333283364743</v>
      </c>
      <c r="O172" s="5">
        <f t="shared" si="5"/>
        <v>2512.244641400225</v>
      </c>
      <c r="P172" s="5">
        <f t="shared" si="5"/>
        <v>3066.5480871524537</v>
      </c>
      <c r="Q172" s="5">
        <f t="shared" si="5"/>
        <v>2816.636737681869</v>
      </c>
      <c r="R172" s="5">
        <f t="shared" si="5"/>
        <v>3040.972643883598</v>
      </c>
      <c r="S172" s="5">
        <f t="shared" si="5"/>
        <v>3120.3999087823786</v>
      </c>
      <c r="T172" s="5">
        <f t="shared" si="5"/>
        <v>3083.3836536447425</v>
      </c>
      <c r="U172" s="5">
        <f t="shared" si="5"/>
        <v>3034.9083763540857</v>
      </c>
      <c r="V172" s="5">
        <f t="shared" si="5"/>
        <v>3187.463531731321</v>
      </c>
      <c r="W172" s="5">
        <f t="shared" si="5"/>
        <v>3576.2111509745578</v>
      </c>
      <c r="X172" s="5" t="e">
        <f t="shared" si="5"/>
        <v>#DIV/0!</v>
      </c>
    </row>
    <row r="175" spans="2:24" ht="12">
      <c r="B175" t="s">
        <v>72</v>
      </c>
      <c r="D175" s="5"/>
      <c r="E175" s="5"/>
      <c r="F175" s="5"/>
      <c r="G175" s="5"/>
      <c r="H175" s="5"/>
      <c r="I175" s="5"/>
      <c r="J175" s="5"/>
      <c r="K175" s="5"/>
      <c r="L175" s="5"/>
      <c r="M175" s="9"/>
      <c r="N175" s="5"/>
      <c r="O175" s="5"/>
      <c r="P175" s="5"/>
      <c r="Q175" s="5"/>
      <c r="R175" s="5"/>
      <c r="S175" s="5"/>
      <c r="T175" s="5"/>
      <c r="U175" s="5"/>
      <c r="V175" s="5"/>
      <c r="W175" s="5"/>
      <c r="X175" s="5"/>
    </row>
    <row r="176" spans="2:18" ht="12">
      <c r="B176" s="36" t="s">
        <v>50</v>
      </c>
      <c r="C176" s="19"/>
      <c r="D176" s="5"/>
      <c r="E176" s="5"/>
      <c r="F176" s="5"/>
      <c r="G176" s="5"/>
      <c r="H176" s="5"/>
      <c r="I176" s="5"/>
      <c r="J176" s="5"/>
      <c r="K176" s="5"/>
      <c r="L176" s="5"/>
      <c r="M176" s="9"/>
      <c r="N176" s="5"/>
      <c r="O176" s="5"/>
      <c r="P176" s="5"/>
      <c r="Q176" s="5"/>
      <c r="R176" s="5"/>
    </row>
    <row r="177" spans="2:3" ht="12">
      <c r="B177" s="36" t="s">
        <v>51</v>
      </c>
      <c r="C177" s="19"/>
    </row>
    <row r="178" spans="2:15" ht="12">
      <c r="B178" s="36" t="s">
        <v>52</v>
      </c>
      <c r="C178" s="19"/>
      <c r="O178" s="1"/>
    </row>
    <row r="179" spans="2:3" ht="12">
      <c r="B179" s="36" t="s">
        <v>53</v>
      </c>
      <c r="C179" s="19"/>
    </row>
    <row r="180" spans="2:3" ht="12">
      <c r="B180" s="36" t="s">
        <v>54</v>
      </c>
      <c r="C180" s="19"/>
    </row>
    <row r="181" spans="2:3" ht="12">
      <c r="B181" s="36" t="s">
        <v>55</v>
      </c>
      <c r="C181" s="19"/>
    </row>
    <row r="182" spans="2:3" ht="12">
      <c r="B182" s="36" t="s">
        <v>56</v>
      </c>
      <c r="C182" s="19"/>
    </row>
    <row r="183" spans="2:3" ht="12">
      <c r="B183" s="36" t="s">
        <v>57</v>
      </c>
      <c r="C183" s="19"/>
    </row>
    <row r="184" spans="2:3" ht="12">
      <c r="B184" s="36" t="s">
        <v>64</v>
      </c>
      <c r="C184" s="19"/>
    </row>
    <row r="185" spans="2:3" ht="12">
      <c r="B185" s="31" t="s">
        <v>24</v>
      </c>
      <c r="C185" s="37"/>
    </row>
    <row r="186" spans="2:3" ht="12">
      <c r="B186" s="19" t="s">
        <v>25</v>
      </c>
      <c r="C186" s="19"/>
    </row>
    <row r="187" ht="12">
      <c r="B187" s="36" t="s">
        <v>0</v>
      </c>
    </row>
    <row r="188" ht="12">
      <c r="B188" s="36" t="s">
        <v>29</v>
      </c>
    </row>
    <row r="189" ht="12">
      <c r="B189" s="36" t="s">
        <v>2</v>
      </c>
    </row>
    <row r="190" ht="12">
      <c r="B190" s="36" t="s">
        <v>1</v>
      </c>
    </row>
    <row r="191" ht="12">
      <c r="B191" s="19"/>
    </row>
    <row r="192" ht="12">
      <c r="B192" s="1"/>
    </row>
    <row r="193" spans="2:3" ht="12">
      <c r="B193" s="39" t="s">
        <v>73</v>
      </c>
      <c r="C193" s="19"/>
    </row>
    <row r="194" spans="2:3" ht="12">
      <c r="B194" s="19"/>
      <c r="C194" s="39" t="s">
        <v>26</v>
      </c>
    </row>
    <row r="195" spans="2:3" ht="12">
      <c r="B195" s="19"/>
      <c r="C195" s="39" t="s">
        <v>27</v>
      </c>
    </row>
    <row r="196" spans="2:3" ht="12">
      <c r="B196" s="19"/>
      <c r="C196" s="19" t="s">
        <v>23</v>
      </c>
    </row>
    <row r="197" ht="12">
      <c r="B197" s="1"/>
    </row>
    <row r="198" ht="12">
      <c r="B198" s="1"/>
    </row>
    <row r="199" ht="12">
      <c r="B199" s="1"/>
    </row>
    <row r="200" ht="12">
      <c r="B200" s="1"/>
    </row>
    <row r="201" ht="12">
      <c r="B201" s="1"/>
    </row>
    <row r="202" ht="12">
      <c r="B202" s="1"/>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A379"/>
  <sheetViews>
    <sheetView workbookViewId="0" topLeftCell="R167">
      <selection activeCell="X57" sqref="X57"/>
    </sheetView>
  </sheetViews>
  <sheetFormatPr defaultColWidth="12.625" defaultRowHeight="12.75"/>
  <cols>
    <col min="1" max="1" width="6.625" style="0" customWidth="1"/>
    <col min="2" max="2" width="20.625" style="0" customWidth="1"/>
    <col min="3" max="12" width="8.875" style="0" customWidth="1"/>
    <col min="13" max="15" width="14.625" style="0" customWidth="1"/>
    <col min="16" max="16384" width="8.875" style="0" customWidth="1"/>
  </cols>
  <sheetData>
    <row r="1" ht="12">
      <c r="B1" s="1" t="s">
        <v>82</v>
      </c>
    </row>
    <row r="2" ht="12">
      <c r="B2" s="1" t="s">
        <v>83</v>
      </c>
    </row>
    <row r="3" ht="12">
      <c r="B3" s="1" t="s">
        <v>7</v>
      </c>
    </row>
    <row r="6" spans="2:24" ht="12">
      <c r="B6" s="1" t="s">
        <v>70</v>
      </c>
      <c r="C6" s="3" t="s">
        <v>84</v>
      </c>
      <c r="D6" s="4" t="s">
        <v>85</v>
      </c>
      <c r="E6" s="3" t="s">
        <v>86</v>
      </c>
      <c r="F6" s="3" t="s">
        <v>87</v>
      </c>
      <c r="G6" s="3" t="s">
        <v>88</v>
      </c>
      <c r="H6" s="3" t="s">
        <v>89</v>
      </c>
      <c r="I6" s="3" t="s">
        <v>90</v>
      </c>
      <c r="J6" s="4" t="s">
        <v>91</v>
      </c>
      <c r="K6" s="3" t="s">
        <v>92</v>
      </c>
      <c r="L6" s="4" t="s">
        <v>93</v>
      </c>
      <c r="M6" s="4" t="s">
        <v>94</v>
      </c>
      <c r="N6" s="3" t="s">
        <v>95</v>
      </c>
      <c r="O6" s="3" t="s">
        <v>96</v>
      </c>
      <c r="P6" s="3" t="s">
        <v>97</v>
      </c>
      <c r="Q6" s="3" t="s">
        <v>98</v>
      </c>
      <c r="R6" s="3" t="s">
        <v>99</v>
      </c>
      <c r="S6" s="3" t="s">
        <v>100</v>
      </c>
      <c r="T6" s="3" t="s">
        <v>101</v>
      </c>
      <c r="U6" s="3" t="s">
        <v>76</v>
      </c>
      <c r="V6" s="3" t="s">
        <v>77</v>
      </c>
      <c r="W6" s="3" t="s">
        <v>78</v>
      </c>
      <c r="X6" s="3" t="s">
        <v>80</v>
      </c>
    </row>
    <row r="8" spans="1:2" ht="12">
      <c r="A8" t="s">
        <v>75</v>
      </c>
      <c r="B8" s="1" t="s">
        <v>102</v>
      </c>
    </row>
    <row r="10" spans="1:24" ht="12">
      <c r="A10">
        <v>1</v>
      </c>
      <c r="B10" s="1" t="s">
        <v>103</v>
      </c>
      <c r="C10" s="5">
        <f>EDRETAIL!C10/ADM!C10</f>
        <v>210.29366227137388</v>
      </c>
      <c r="D10" s="5">
        <f>EDRETAIL!D10/ADM!D10</f>
        <v>230.5173032096109</v>
      </c>
      <c r="E10" s="5">
        <f>EDRETAIL!E10/ADM!E10</f>
        <v>235.10685730411063</v>
      </c>
      <c r="F10" s="5">
        <f>EDRETAIL!F10/ADM!F10</f>
        <v>253.61726998491704</v>
      </c>
      <c r="G10" s="5">
        <f>EDRETAIL!G10/ADM!G10</f>
        <v>308.00672494956285</v>
      </c>
      <c r="H10" s="5">
        <f>EDRETAIL!H10/ADM!H10</f>
        <v>350.1495637329287</v>
      </c>
      <c r="I10" s="5">
        <f>EDRETAIL!I10/ADM!I10</f>
        <v>390.912118586967</v>
      </c>
      <c r="J10" s="5">
        <f>EDRETAIL!J10/ADM!J10</f>
        <v>431.33454325468847</v>
      </c>
      <c r="K10" s="5">
        <f>EDRETAIL!K10/ADM!K10</f>
        <v>477.2360438171477</v>
      </c>
      <c r="L10" s="5">
        <f>EDRETAIL!L10/ADM!L10</f>
        <v>518.9192114004071</v>
      </c>
      <c r="M10" s="5">
        <f>EDRETAIL!M10/ADM!M10</f>
        <v>504.82476309226934</v>
      </c>
      <c r="N10" s="5">
        <f>EDRETAIL!N10/ADM!N10</f>
        <v>452.70973507148864</v>
      </c>
      <c r="O10" s="5">
        <f>EDRETAIL!O10/ADM!O10</f>
        <v>455.57039900249373</v>
      </c>
      <c r="P10" s="5">
        <f>EDRETAIL!P10/ADM!P10</f>
        <v>469.9666402116402</v>
      </c>
      <c r="Q10" s="5">
        <f>EDRETAIL!Q10/ADM!Q10</f>
        <v>507.84613806544263</v>
      </c>
      <c r="R10" s="5">
        <f>EDRETAIL!R10/ADM!R10</f>
        <v>540.5221121438055</v>
      </c>
      <c r="S10" s="5">
        <f>EDRETAIL!S10/ADM!S10</f>
        <v>544.3034592762436</v>
      </c>
      <c r="T10" s="5">
        <f>EDRETAIL!T10/ADM!T10</f>
        <v>610.2094865525672</v>
      </c>
      <c r="U10" s="5">
        <f>EDRETAIL!U10/ADM!U10</f>
        <v>657.2743270236849</v>
      </c>
      <c r="V10" s="5">
        <f>EDRETAIL!V10/ADM!V10</f>
        <v>683.984325568548</v>
      </c>
      <c r="W10" s="5">
        <f>EDRETAIL!W10/ADM!W10</f>
        <v>667.3266891215293</v>
      </c>
      <c r="X10" s="5">
        <f>EDRETAIL!X10/ADM!X10</f>
        <v>644.8872364876997</v>
      </c>
    </row>
    <row r="11" spans="1:24" ht="12">
      <c r="A11">
        <v>2</v>
      </c>
      <c r="B11" s="1" t="s">
        <v>104</v>
      </c>
      <c r="C11" s="7" t="s">
        <v>105</v>
      </c>
      <c r="D11" s="7" t="s">
        <v>105</v>
      </c>
      <c r="E11" s="7" t="s">
        <v>105</v>
      </c>
      <c r="F11" s="7" t="s">
        <v>105</v>
      </c>
      <c r="G11" s="7" t="s">
        <v>105</v>
      </c>
      <c r="H11" s="7" t="s">
        <v>105</v>
      </c>
      <c r="I11" s="7" t="s">
        <v>105</v>
      </c>
      <c r="J11" s="7" t="s">
        <v>105</v>
      </c>
      <c r="K11" s="7" t="s">
        <v>105</v>
      </c>
      <c r="L11" s="7" t="s">
        <v>105</v>
      </c>
      <c r="M11" s="7" t="s">
        <v>105</v>
      </c>
      <c r="N11" s="7" t="s">
        <v>105</v>
      </c>
      <c r="O11" s="7" t="s">
        <v>105</v>
      </c>
      <c r="P11" s="7" t="s">
        <v>105</v>
      </c>
      <c r="Q11" s="7" t="s">
        <v>105</v>
      </c>
      <c r="R11" s="7" t="s">
        <v>105</v>
      </c>
      <c r="S11" s="7" t="s">
        <v>105</v>
      </c>
      <c r="T11" s="7" t="s">
        <v>105</v>
      </c>
      <c r="U11" s="7" t="s">
        <v>105</v>
      </c>
      <c r="V11" s="7" t="s">
        <v>105</v>
      </c>
      <c r="W11" s="7" t="s">
        <v>105</v>
      </c>
      <c r="X11" s="7" t="s">
        <v>105</v>
      </c>
    </row>
    <row r="12" spans="1:24" ht="12">
      <c r="A12">
        <v>3</v>
      </c>
      <c r="B12" s="1" t="s">
        <v>106</v>
      </c>
      <c r="C12" s="5">
        <f>EDRETAIL!C12/ADM!C12</f>
        <v>190.98829105101757</v>
      </c>
      <c r="D12" s="5">
        <f>EDRETAIL!D12/ADM!D12</f>
        <v>210.86666666666667</v>
      </c>
      <c r="E12" s="5">
        <f>EDRETAIL!E12/ADM!E12</f>
        <v>216.7958561852529</v>
      </c>
      <c r="F12" s="5">
        <f>EDRETAIL!F12/ADM!F12</f>
        <v>229.4995313964386</v>
      </c>
      <c r="G12" s="5">
        <f>EDRETAIL!G12/ADM!G12</f>
        <v>275.74844211216794</v>
      </c>
      <c r="H12" s="5">
        <f>EDRETAIL!H12/ADM!H12</f>
        <v>318.87296308613236</v>
      </c>
      <c r="I12" s="5">
        <f>EDRETAIL!I12/ADM!I12</f>
        <v>342.5988775173324</v>
      </c>
      <c r="J12" s="5">
        <f>EDRETAIL!J12/ADM!J12</f>
        <v>366.73749580396105</v>
      </c>
      <c r="K12" s="5">
        <f>EDRETAIL!K12/ADM!K12</f>
        <v>402.2980338047603</v>
      </c>
      <c r="L12" s="5">
        <f>EDRETAIL!L12/ADM!L12</f>
        <v>437.7644991212654</v>
      </c>
      <c r="M12" s="5">
        <f>EDRETAIL!M12/ADM!M12</f>
        <v>422.6287049836304</v>
      </c>
      <c r="N12" s="5">
        <f>EDRETAIL!N12/ADM!N12</f>
        <v>387.9437661857196</v>
      </c>
      <c r="O12" s="5">
        <f>EDRETAIL!O12/ADM!O12</f>
        <v>408.0101754385965</v>
      </c>
      <c r="P12" s="5">
        <f>EDRETAIL!P12/ADM!P12</f>
        <v>430.7974748257165</v>
      </c>
      <c r="Q12" s="5">
        <f>EDRETAIL!Q12/ADM!Q12</f>
        <v>461.4140562248996</v>
      </c>
      <c r="R12" s="5">
        <f>EDRETAIL!R12/ADM!R12</f>
        <v>492.99920191540303</v>
      </c>
      <c r="S12" s="5">
        <f>EDRETAIL!S12/ADM!S12</f>
        <v>489.6800766283525</v>
      </c>
      <c r="T12" s="5">
        <f>EDRETAIL!T12/ADM!T12</f>
        <v>533.824979789814</v>
      </c>
      <c r="U12" s="5">
        <f>EDRETAIL!U12/ADM!U12</f>
        <v>559.8948875255624</v>
      </c>
      <c r="V12" s="5">
        <f>EDRETAIL!V12/ADM!V12</f>
        <v>618.8938099243061</v>
      </c>
      <c r="W12" s="5">
        <f>EDRETAIL!W12/ADM!W12</f>
        <v>618.4413985413985</v>
      </c>
      <c r="X12" s="5">
        <f>EDRETAIL!X12/ADM!X12</f>
        <v>598.0343441226576</v>
      </c>
    </row>
    <row r="13" spans="1:24" ht="12">
      <c r="A13">
        <v>4</v>
      </c>
      <c r="B13" s="1" t="s">
        <v>107</v>
      </c>
      <c r="C13" s="5">
        <f>EDRETAIL!C13/ADM!C13</f>
        <v>169.557719054242</v>
      </c>
      <c r="D13" s="5">
        <f>EDRETAIL!D13/ADM!D13</f>
        <v>184.9147609147609</v>
      </c>
      <c r="E13" s="5">
        <f>EDRETAIL!E13/ADM!E13</f>
        <v>205.72189349112426</v>
      </c>
      <c r="F13" s="5">
        <f>EDRETAIL!F13/ADM!F13</f>
        <v>217.2553983618764</v>
      </c>
      <c r="G13" s="5">
        <f>EDRETAIL!G13/ADM!G13</f>
        <v>248.53171091445427</v>
      </c>
      <c r="H13" s="5">
        <f>EDRETAIL!H13/ADM!H13</f>
        <v>296.87611275964395</v>
      </c>
      <c r="I13" s="5">
        <f>EDRETAIL!I13/ADM!I13</f>
        <v>326.3536585365854</v>
      </c>
      <c r="J13" s="5">
        <f>EDRETAIL!J13/ADM!J13</f>
        <v>347.92558139534884</v>
      </c>
      <c r="K13" s="5">
        <f>EDRETAIL!K13/ADM!K13</f>
        <v>391.2654723127036</v>
      </c>
      <c r="L13" s="5">
        <f>EDRETAIL!L13/ADM!L13</f>
        <v>432.0445004198153</v>
      </c>
      <c r="M13" s="5">
        <f>EDRETAIL!M13/ADM!M13</f>
        <v>436.02506065857887</v>
      </c>
      <c r="N13" s="5">
        <f>EDRETAIL!N13/ADM!N13</f>
        <v>424.77006311992784</v>
      </c>
      <c r="O13" s="5">
        <f>EDRETAIL!O13/ADM!O13</f>
        <v>443.92868347338936</v>
      </c>
      <c r="P13" s="5">
        <f>EDRETAIL!P13/ADM!P13</f>
        <v>459.4585136406397</v>
      </c>
      <c r="Q13" s="5">
        <f>EDRETAIL!Q13/ADM!Q13</f>
        <v>467.74504249291783</v>
      </c>
      <c r="R13" s="5">
        <f>EDRETAIL!R13/ADM!R13</f>
        <v>493.2662942271881</v>
      </c>
      <c r="S13" s="5">
        <f>EDRETAIL!S13/ADM!S13</f>
        <v>518.5865019011407</v>
      </c>
      <c r="T13" s="5">
        <f>EDRETAIL!T13/ADM!T13</f>
        <v>529.931326434619</v>
      </c>
      <c r="U13" s="5">
        <f>EDRETAIL!U13/ADM!U13</f>
        <v>545.4065420560747</v>
      </c>
      <c r="V13" s="5">
        <f>EDRETAIL!V13/ADM!V13</f>
        <v>569.8481380563125</v>
      </c>
      <c r="W13" s="5">
        <f>EDRETAIL!W13/ADM!W13</f>
        <v>595.7096866606983</v>
      </c>
      <c r="X13" s="5">
        <f>EDRETAIL!X13/ADM!X13</f>
        <v>618.1994070080862</v>
      </c>
    </row>
    <row r="14" spans="1:24" ht="12">
      <c r="A14">
        <v>5</v>
      </c>
      <c r="B14" s="1" t="s">
        <v>108</v>
      </c>
      <c r="C14" s="5">
        <f>EDRETAIL!C14/ADM!C14</f>
        <v>220.25135553834238</v>
      </c>
      <c r="D14" s="5">
        <f>EDRETAIL!D14/ADM!D14</f>
        <v>227.43398096748612</v>
      </c>
      <c r="E14" s="5">
        <f>EDRETAIL!E14/ADM!E14</f>
        <v>221.69278606965173</v>
      </c>
      <c r="F14" s="5">
        <f>EDRETAIL!F14/ADM!F14</f>
        <v>238.24711316397227</v>
      </c>
      <c r="G14" s="5">
        <f>EDRETAIL!G14/ADM!G14</f>
        <v>281.85435016111705</v>
      </c>
      <c r="H14" s="5">
        <f>EDRETAIL!H14/ADM!H14</f>
        <v>322.76938153310107</v>
      </c>
      <c r="I14" s="5">
        <f>EDRETAIL!I14/ADM!I14</f>
        <v>350.39434782608697</v>
      </c>
      <c r="J14" s="5">
        <f>EDRETAIL!J14/ADM!J14</f>
        <v>388.761404293381</v>
      </c>
      <c r="K14" s="5">
        <f>EDRETAIL!K14/ADM!K14</f>
        <v>415.35884428760477</v>
      </c>
      <c r="L14" s="5">
        <f>EDRETAIL!L14/ADM!L14</f>
        <v>454.4522307345651</v>
      </c>
      <c r="M14" s="5">
        <f>EDRETAIL!M14/ADM!M14</f>
        <v>487.2750497062811</v>
      </c>
      <c r="N14" s="5">
        <f>EDRETAIL!N14/ADM!N14</f>
        <v>482.37055269635266</v>
      </c>
      <c r="O14" s="5">
        <f>EDRETAIL!O14/ADM!O14</f>
        <v>475.9930113006869</v>
      </c>
      <c r="P14" s="5">
        <f>EDRETAIL!P14/ADM!P14</f>
        <v>497.747182320442</v>
      </c>
      <c r="Q14" s="5">
        <f>EDRETAIL!Q14/ADM!Q14</f>
        <v>543.8848713398403</v>
      </c>
      <c r="R14" s="5">
        <f>EDRETAIL!R14/ADM!R14</f>
        <v>588.8307068887889</v>
      </c>
      <c r="S14" s="5">
        <f>EDRETAIL!S14/ADM!S14</f>
        <v>613.3391719745223</v>
      </c>
      <c r="T14" s="5">
        <f>EDRETAIL!T14/ADM!T14</f>
        <v>722.8048724431166</v>
      </c>
      <c r="U14" s="5">
        <f>EDRETAIL!U14/ADM!U14</f>
        <v>806.9597161821927</v>
      </c>
      <c r="V14" s="5">
        <f>EDRETAIL!V14/ADM!V14</f>
        <v>868.7429796011919</v>
      </c>
      <c r="W14" s="5">
        <f>EDRETAIL!W14/ADM!W14</f>
        <v>885.0258434702778</v>
      </c>
      <c r="X14" s="5">
        <f>EDRETAIL!X14/ADM!X14</f>
        <v>908.5312306247064</v>
      </c>
    </row>
    <row r="15" spans="1:24" ht="12">
      <c r="A15">
        <v>6</v>
      </c>
      <c r="B15" s="1" t="s">
        <v>109</v>
      </c>
      <c r="C15" s="5">
        <f>EDRETAIL!C15/ADM!C15</f>
        <v>186.36715317011928</v>
      </c>
      <c r="D15" s="5">
        <f>EDRETAIL!D15/ADM!D15</f>
        <v>205.966724339114</v>
      </c>
      <c r="E15" s="5">
        <f>EDRETAIL!E15/ADM!E15</f>
        <v>212.0329126252993</v>
      </c>
      <c r="F15" s="5">
        <f>EDRETAIL!F15/ADM!F15</f>
        <v>230.60020529665366</v>
      </c>
      <c r="G15" s="5">
        <f>EDRETAIL!G15/ADM!G15</f>
        <v>269.0083992497757</v>
      </c>
      <c r="H15" s="5">
        <f>EDRETAIL!H15/ADM!H15</f>
        <v>302.17538064931927</v>
      </c>
      <c r="I15" s="5">
        <f>EDRETAIL!I15/ADM!I15</f>
        <v>328.3836966376286</v>
      </c>
      <c r="J15" s="5">
        <f>EDRETAIL!J15/ADM!J15</f>
        <v>347.009719427465</v>
      </c>
      <c r="K15" s="5">
        <f>EDRETAIL!K15/ADM!K15</f>
        <v>367.2889259259259</v>
      </c>
      <c r="L15" s="5">
        <f>EDRETAIL!L15/ADM!L15</f>
        <v>395.55919404610637</v>
      </c>
      <c r="M15" s="5">
        <f>EDRETAIL!M15/ADM!M15</f>
        <v>435.76223317783433</v>
      </c>
      <c r="N15" s="5">
        <f>EDRETAIL!N15/ADM!N15</f>
        <v>427.5177341071853</v>
      </c>
      <c r="O15" s="5">
        <f>EDRETAIL!O15/ADM!O15</f>
        <v>423.3980527584271</v>
      </c>
      <c r="P15" s="5">
        <f>EDRETAIL!P15/ADM!P15</f>
        <v>436.36545339971013</v>
      </c>
      <c r="Q15" s="5">
        <f>EDRETAIL!Q15/ADM!Q15</f>
        <v>477.79391902122893</v>
      </c>
      <c r="R15" s="5">
        <f>EDRETAIL!R15/ADM!R15</f>
        <v>503.4850860196113</v>
      </c>
      <c r="S15" s="5">
        <f>EDRETAIL!S15/ADM!S15</f>
        <v>515.0093589412339</v>
      </c>
      <c r="T15" s="5">
        <f>EDRETAIL!T15/ADM!T15</f>
        <v>551.7411927564483</v>
      </c>
      <c r="U15" s="5">
        <f>EDRETAIL!U15/ADM!U15</f>
        <v>580.5995073755292</v>
      </c>
      <c r="V15" s="5">
        <f>EDRETAIL!V15/ADM!V15</f>
        <v>616.7178097399578</v>
      </c>
      <c r="W15" s="5">
        <f>EDRETAIL!W15/ADM!W15</f>
        <v>661.281264358583</v>
      </c>
      <c r="X15" s="5">
        <f>EDRETAIL!X15/ADM!X15</f>
        <v>693.1467417341654</v>
      </c>
    </row>
    <row r="16" spans="1:24" ht="12">
      <c r="A16">
        <v>7</v>
      </c>
      <c r="B16" s="1" t="s">
        <v>110</v>
      </c>
      <c r="C16" s="5">
        <f>EDRETAIL!C16/ADM!C16</f>
        <v>193.09196740395808</v>
      </c>
      <c r="D16" s="5">
        <f>EDRETAIL!D16/ADM!D16</f>
        <v>214.32888349514562</v>
      </c>
      <c r="E16" s="5">
        <f>EDRETAIL!E16/ADM!E16</f>
        <v>227.8265306122449</v>
      </c>
      <c r="F16" s="5"/>
      <c r="G16" s="5"/>
      <c r="H16" s="5"/>
      <c r="I16" s="5"/>
      <c r="J16" s="5"/>
      <c r="K16" s="5"/>
      <c r="L16" s="5"/>
      <c r="M16" s="5"/>
      <c r="N16" s="5"/>
      <c r="O16" s="5"/>
      <c r="P16" s="5"/>
      <c r="Q16" s="5"/>
      <c r="R16" s="5"/>
      <c r="S16" s="5"/>
      <c r="T16" s="5"/>
      <c r="U16" s="5"/>
      <c r="V16" s="5"/>
      <c r="W16" s="5"/>
      <c r="X16" s="5"/>
    </row>
    <row r="17" spans="1:24" ht="12">
      <c r="A17">
        <v>8</v>
      </c>
      <c r="B17" s="1" t="s">
        <v>111</v>
      </c>
      <c r="C17" s="5">
        <f>EDRETAIL!C17/ADM!C17</f>
        <v>185.24559408754973</v>
      </c>
      <c r="D17" s="5">
        <f>EDRETAIL!D17/ADM!D17</f>
        <v>202.96219226260257</v>
      </c>
      <c r="E17" s="5">
        <f>EDRETAIL!E17/ADM!E17</f>
        <v>210.74694749694748</v>
      </c>
      <c r="F17" s="5">
        <f>EDRETAIL!F17/ADM!F17</f>
        <v>235.41725465041694</v>
      </c>
      <c r="G17" s="5">
        <f>EDRETAIL!G17/ADM!G17</f>
        <v>277.5771043771044</v>
      </c>
      <c r="H17" s="5">
        <f>EDRETAIL!H17/ADM!H17</f>
        <v>311.33574629438124</v>
      </c>
      <c r="I17" s="5">
        <f>EDRETAIL!I17/ADM!I17</f>
        <v>355.9176217765043</v>
      </c>
      <c r="J17" s="5">
        <f>EDRETAIL!J17/ADM!J17</f>
        <v>363.1327370304115</v>
      </c>
      <c r="K17" s="5">
        <f>EDRETAIL!K17/ADM!K17</f>
        <v>384.7201465201465</v>
      </c>
      <c r="L17" s="5">
        <f>EDRETAIL!L17/ADM!L17</f>
        <v>425.8866791744841</v>
      </c>
      <c r="M17" s="5">
        <f>EDRETAIL!M17/ADM!M17</f>
        <v>459.8628309968847</v>
      </c>
      <c r="N17" s="5">
        <f>EDRETAIL!N17/ADM!N17</f>
        <v>449.1736246586032</v>
      </c>
      <c r="O17" s="5">
        <f>EDRETAIL!O17/ADM!O17</f>
        <v>435.085291858679</v>
      </c>
      <c r="P17" s="5">
        <f>EDRETAIL!P17/ADM!P17</f>
        <v>448.2208765243903</v>
      </c>
      <c r="Q17" s="5">
        <f>EDRETAIL!Q17/ADM!Q17</f>
        <v>494.90604288499026</v>
      </c>
      <c r="R17" s="5">
        <f>EDRETAIL!R17/ADM!R17</f>
        <v>509.58376963350787</v>
      </c>
      <c r="S17" s="5">
        <f>EDRETAIL!S17/ADM!S17</f>
        <v>514.5180591025173</v>
      </c>
      <c r="T17" s="5">
        <f>EDRETAIL!T17/ADM!T17</f>
        <v>549.8320638375045</v>
      </c>
      <c r="U17" s="5">
        <f>EDRETAIL!U17/ADM!U17</f>
        <v>584.8109380659181</v>
      </c>
      <c r="V17" s="5">
        <f>EDRETAIL!V17/ADM!V17</f>
        <v>637.2610352422907</v>
      </c>
      <c r="W17" s="5">
        <f>EDRETAIL!W17/ADM!W17</f>
        <v>642.0160650994575</v>
      </c>
      <c r="X17" s="5">
        <f>EDRETAIL!X17/ADM!X17</f>
        <v>651.0723452294246</v>
      </c>
    </row>
    <row r="18" spans="1:24" ht="12">
      <c r="A18">
        <v>9</v>
      </c>
      <c r="B18" s="1" t="s">
        <v>112</v>
      </c>
      <c r="C18" s="5">
        <f>EDRETAIL!C18/ADM!C18</f>
        <v>161.3806561085973</v>
      </c>
      <c r="D18" s="5">
        <f>EDRETAIL!D18/ADM!D18</f>
        <v>188.68788249694003</v>
      </c>
      <c r="E18" s="5">
        <f>EDRETAIL!E18/ADM!E18</f>
        <v>207.5350360183366</v>
      </c>
      <c r="F18" s="5">
        <f>EDRETAIL!F18/ADM!F18</f>
        <v>228.45194986072423</v>
      </c>
      <c r="G18" s="5">
        <f>EDRETAIL!G18/ADM!G18</f>
        <v>263.418315018315</v>
      </c>
      <c r="H18" s="5">
        <f>EDRETAIL!H18/ADM!H18</f>
        <v>299.40106951871655</v>
      </c>
      <c r="I18" s="5">
        <f>EDRETAIL!I18/ADM!I18</f>
        <v>327.24686520376173</v>
      </c>
      <c r="J18" s="5">
        <f>EDRETAIL!J18/ADM!J18</f>
        <v>372.26557093425606</v>
      </c>
      <c r="K18" s="5">
        <f>EDRETAIL!K18/ADM!K18</f>
        <v>409.80143755615455</v>
      </c>
      <c r="L18" s="5">
        <f>EDRETAIL!L18/ADM!L18</f>
        <v>455.76117982873456</v>
      </c>
      <c r="M18" s="5">
        <f>EDRETAIL!M18/ADM!M18</f>
        <v>464.0302710551791</v>
      </c>
      <c r="N18" s="5">
        <f>EDRETAIL!N18/ADM!N18</f>
        <v>481.66839916839916</v>
      </c>
      <c r="O18" s="5">
        <f>EDRETAIL!O18/ADM!O18</f>
        <v>474.15527835051546</v>
      </c>
      <c r="P18" s="5">
        <f>EDRETAIL!P18/ADM!P18</f>
        <v>487.1037122002086</v>
      </c>
      <c r="Q18" s="5">
        <f>EDRETAIL!Q18/ADM!Q18</f>
        <v>488.1443406022845</v>
      </c>
      <c r="R18" s="5">
        <f>EDRETAIL!R18/ADM!R18</f>
        <v>522.8503118503119</v>
      </c>
      <c r="S18" s="5">
        <f>EDRETAIL!S18/ADM!S18</f>
        <v>540.1136600625651</v>
      </c>
      <c r="T18" s="5">
        <f>EDRETAIL!T18/ADM!T18</f>
        <v>521.9366420274552</v>
      </c>
      <c r="U18" s="5">
        <f>EDRETAIL!U18/ADM!U18</f>
        <v>511.12301166489925</v>
      </c>
      <c r="V18" s="5">
        <f>EDRETAIL!V18/ADM!V18</f>
        <v>553.0190181430096</v>
      </c>
      <c r="W18" s="5">
        <f>EDRETAIL!W18/ADM!W18</f>
        <v>560.9099568034558</v>
      </c>
      <c r="X18" s="5">
        <f>EDRETAIL!X18/ADM!X18</f>
        <v>545.7799788135593</v>
      </c>
    </row>
    <row r="19" spans="1:24" ht="12">
      <c r="A19">
        <v>10</v>
      </c>
      <c r="B19" s="1" t="s">
        <v>113</v>
      </c>
      <c r="C19" s="5">
        <f>EDRETAIL!C19/ADM!C19</f>
        <v>213.78978213785194</v>
      </c>
      <c r="D19" s="5">
        <f>EDRETAIL!D19/ADM!D19</f>
        <v>241.21700341117815</v>
      </c>
      <c r="E19" s="5">
        <f>EDRETAIL!E19/ADM!E19</f>
        <v>261.02095727420226</v>
      </c>
      <c r="F19" s="5">
        <f>EDRETAIL!F19/ADM!F19</f>
        <v>275.95746399246195</v>
      </c>
      <c r="G19" s="5">
        <f>EDRETAIL!G19/ADM!G19</f>
        <v>322.7262843163903</v>
      </c>
      <c r="H19" s="5">
        <f>EDRETAIL!H19/ADM!H19</f>
        <v>370.39511791477037</v>
      </c>
      <c r="I19" s="5">
        <f>EDRETAIL!I19/ADM!I19</f>
        <v>405.43493909191585</v>
      </c>
      <c r="J19" s="5">
        <f>EDRETAIL!J19/ADM!J19</f>
        <v>413.5412443693694</v>
      </c>
      <c r="K19" s="5">
        <f>EDRETAIL!K19/ADM!K19</f>
        <v>427.6785460741161</v>
      </c>
      <c r="L19" s="5">
        <f>EDRETAIL!L19/ADM!L19</f>
        <v>468.75154676695377</v>
      </c>
      <c r="M19" s="5">
        <f>EDRETAIL!M19/ADM!M19</f>
        <v>502.3553091969384</v>
      </c>
      <c r="N19" s="5">
        <f>EDRETAIL!N19/ADM!N19</f>
        <v>498.51438892233597</v>
      </c>
      <c r="O19" s="5">
        <f>EDRETAIL!O19/ADM!O19</f>
        <v>499.3113651631478</v>
      </c>
      <c r="P19" s="5">
        <f>EDRETAIL!P19/ADM!P19</f>
        <v>521.1327642276423</v>
      </c>
      <c r="Q19" s="5">
        <f>EDRETAIL!Q19/ADM!Q19</f>
        <v>565.5747279322853</v>
      </c>
      <c r="R19" s="5">
        <f>EDRETAIL!R19/ADM!R19</f>
        <v>614.6009326297706</v>
      </c>
      <c r="S19" s="5">
        <f>EDRETAIL!S19/ADM!S19</f>
        <v>631.1526168110285</v>
      </c>
      <c r="T19" s="5">
        <f>EDRETAIL!T19/ADM!T19</f>
        <v>657.4588755217285</v>
      </c>
      <c r="U19" s="5">
        <f>EDRETAIL!U19/ADM!U19</f>
        <v>701.9151408006061</v>
      </c>
      <c r="V19" s="5">
        <f>EDRETAIL!V19/ADM!V19</f>
        <v>770.2785537509667</v>
      </c>
      <c r="W19" s="5">
        <f>EDRETAIL!W19/ADM!W19</f>
        <v>769.5946100406345</v>
      </c>
      <c r="X19" s="5">
        <f>EDRETAIL!X19/ADM!X19</f>
        <v>757.3160501981506</v>
      </c>
    </row>
    <row r="20" spans="1:24" ht="12">
      <c r="A20">
        <v>11</v>
      </c>
      <c r="B20" s="1" t="s">
        <v>114</v>
      </c>
      <c r="C20" s="7" t="s">
        <v>105</v>
      </c>
      <c r="D20" s="7" t="s">
        <v>105</v>
      </c>
      <c r="E20" s="7" t="s">
        <v>105</v>
      </c>
      <c r="F20" s="7" t="s">
        <v>105</v>
      </c>
      <c r="G20" s="7" t="s">
        <v>105</v>
      </c>
      <c r="H20" s="7" t="s">
        <v>105</v>
      </c>
      <c r="I20" s="7" t="s">
        <v>105</v>
      </c>
      <c r="J20" s="7" t="s">
        <v>105</v>
      </c>
      <c r="K20" s="7" t="s">
        <v>105</v>
      </c>
      <c r="L20" s="7" t="s">
        <v>105</v>
      </c>
      <c r="M20" s="7" t="s">
        <v>105</v>
      </c>
      <c r="N20" s="7" t="s">
        <v>105</v>
      </c>
      <c r="O20" s="7" t="s">
        <v>105</v>
      </c>
      <c r="P20" s="7" t="s">
        <v>105</v>
      </c>
      <c r="Q20" s="7" t="s">
        <v>105</v>
      </c>
      <c r="R20" s="7" t="s">
        <v>105</v>
      </c>
      <c r="S20" s="7" t="s">
        <v>105</v>
      </c>
      <c r="T20" s="7" t="s">
        <v>105</v>
      </c>
      <c r="U20" s="7" t="s">
        <v>105</v>
      </c>
      <c r="V20" s="7" t="s">
        <v>105</v>
      </c>
      <c r="W20" s="7" t="s">
        <v>105</v>
      </c>
      <c r="X20" s="7" t="s">
        <v>105</v>
      </c>
    </row>
    <row r="21" spans="1:24" ht="12">
      <c r="A21">
        <v>12</v>
      </c>
      <c r="B21" s="1" t="s">
        <v>115</v>
      </c>
      <c r="C21" s="5">
        <f>EDRETAIL!C21/ADM!C21</f>
        <v>219.06486181613084</v>
      </c>
      <c r="D21" s="5">
        <f>EDRETAIL!D21/ADM!D21</f>
        <v>252.78496932515338</v>
      </c>
      <c r="E21" s="5">
        <f>EDRETAIL!E21/ADM!E21</f>
        <v>278.9772036474164</v>
      </c>
      <c r="F21" s="5">
        <f>EDRETAIL!F21/ADM!F21</f>
        <v>310.63896189224704</v>
      </c>
      <c r="G21" s="5">
        <f>EDRETAIL!G21/ADM!G21</f>
        <v>344.5858725761773</v>
      </c>
      <c r="H21" s="5">
        <f>EDRETAIL!H21/ADM!H21</f>
        <v>380.236496350365</v>
      </c>
      <c r="I21" s="5">
        <f>EDRETAIL!I21/ADM!I21</f>
        <v>423.9321843387036</v>
      </c>
      <c r="J21" s="5">
        <f>EDRETAIL!J21/ADM!J21</f>
        <v>427.46456086286594</v>
      </c>
      <c r="K21" s="5">
        <f>EDRETAIL!K21/ADM!K21</f>
        <v>457.56985294117646</v>
      </c>
      <c r="L21" s="5">
        <f>EDRETAIL!L21/ADM!L21</f>
        <v>520.4377440347072</v>
      </c>
      <c r="M21" s="5">
        <f>EDRETAIL!M21/ADM!M21</f>
        <v>525.8774165202109</v>
      </c>
      <c r="N21" s="5">
        <f>EDRETAIL!N21/ADM!N21</f>
        <v>501.7216035634744</v>
      </c>
      <c r="O21" s="5">
        <f>EDRETAIL!O21/ADM!O21</f>
        <v>486.64392410521776</v>
      </c>
      <c r="P21" s="5">
        <f>EDRETAIL!P21/ADM!P21</f>
        <v>502.9038070849339</v>
      </c>
      <c r="Q21" s="5">
        <f>EDRETAIL!Q21/ADM!Q21</f>
        <v>542.5893241498063</v>
      </c>
      <c r="R21" s="5">
        <f>EDRETAIL!R21/ADM!R21</f>
        <v>570.8209459459459</v>
      </c>
      <c r="S21" s="5">
        <f>EDRETAIL!S21/ADM!S21</f>
        <v>588.2138047138047</v>
      </c>
      <c r="T21" s="5">
        <f>EDRETAIL!T21/ADM!T21</f>
        <v>578.6810064935065</v>
      </c>
      <c r="U21" s="5">
        <f>EDRETAIL!U21/ADM!U21</f>
        <v>583.4247011952191</v>
      </c>
      <c r="V21" s="5">
        <f>EDRETAIL!V21/ADM!V21</f>
        <v>620.0666049625837</v>
      </c>
      <c r="W21" s="5">
        <f>EDRETAIL!W21/ADM!W21</f>
        <v>683.6789996061441</v>
      </c>
      <c r="X21" s="5">
        <f>EDRETAIL!X21/ADM!X21</f>
        <v>701.2515829528159</v>
      </c>
    </row>
    <row r="22" spans="1:24" ht="12">
      <c r="A22">
        <v>13</v>
      </c>
      <c r="B22" s="1" t="s">
        <v>116</v>
      </c>
      <c r="C22" s="5">
        <f>EDRETAIL!C22/ADM!C22</f>
        <v>232.96140651801028</v>
      </c>
      <c r="D22" s="5">
        <f>EDRETAIL!D22/ADM!D22</f>
        <v>253.01990950226244</v>
      </c>
      <c r="E22" s="5">
        <f>EDRETAIL!E22/ADM!E22</f>
        <v>257.3168880455408</v>
      </c>
      <c r="F22" s="5">
        <f>EDRETAIL!F22/ADM!F22</f>
        <v>281.0293542074364</v>
      </c>
      <c r="G22" s="5">
        <f>EDRETAIL!G22/ADM!G22</f>
        <v>320.4753146176186</v>
      </c>
      <c r="H22" s="5">
        <f>EDRETAIL!H22/ADM!H22</f>
        <v>347.95899347623487</v>
      </c>
      <c r="I22" s="5">
        <f>EDRETAIL!I22/ADM!I22</f>
        <v>366.99277978339353</v>
      </c>
      <c r="J22" s="5">
        <f>EDRETAIL!J22/ADM!J22</f>
        <v>384.9067722075638</v>
      </c>
      <c r="K22" s="5">
        <f>EDRETAIL!K22/ADM!K22</f>
        <v>409.88041594454074</v>
      </c>
      <c r="L22" s="5">
        <f>EDRETAIL!L22/ADM!L22</f>
        <v>425.07679465776295</v>
      </c>
      <c r="M22" s="5">
        <f>EDRETAIL!M22/ADM!M22</f>
        <v>436.10428688524587</v>
      </c>
      <c r="N22" s="5">
        <f>EDRETAIL!N22/ADM!N22</f>
        <v>420.90718321226797</v>
      </c>
      <c r="O22" s="5">
        <f>EDRETAIL!O22/ADM!O22</f>
        <v>421.2293658536585</v>
      </c>
      <c r="P22" s="5">
        <f>EDRETAIL!P22/ADM!P22</f>
        <v>428.2443047918303</v>
      </c>
      <c r="Q22" s="5">
        <f>EDRETAIL!Q22/ADM!Q22</f>
        <v>445.9110452186805</v>
      </c>
      <c r="R22" s="5">
        <f>EDRETAIL!R22/ADM!R22</f>
        <v>475.00964391691394</v>
      </c>
      <c r="S22" s="5">
        <f>EDRETAIL!S22/ADM!S22</f>
        <v>449.7899045020464</v>
      </c>
      <c r="T22" s="5">
        <f>EDRETAIL!T22/ADM!T22</f>
        <v>514.7264665757162</v>
      </c>
      <c r="U22" s="5">
        <f>EDRETAIL!U22/ADM!U22</f>
        <v>578.0179682100899</v>
      </c>
      <c r="V22" s="5">
        <f>EDRETAIL!V22/ADM!V22</f>
        <v>577.5161592806679</v>
      </c>
      <c r="W22" s="5">
        <f>EDRETAIL!W22/ADM!W22</f>
        <v>595.7025901833234</v>
      </c>
      <c r="X22" s="5">
        <f>EDRETAIL!X22/ADM!X22</f>
        <v>629.6754662004663</v>
      </c>
    </row>
    <row r="23" spans="1:24" ht="12">
      <c r="A23">
        <v>14</v>
      </c>
      <c r="B23" s="1" t="s">
        <v>117</v>
      </c>
      <c r="C23" s="5">
        <f>EDRETAIL!C23/ADM!C23</f>
        <v>162.76483516483518</v>
      </c>
      <c r="D23" s="5">
        <f>EDRETAIL!D23/ADM!D23</f>
        <v>171.80851063829786</v>
      </c>
      <c r="E23" s="5">
        <f>EDRETAIL!E23/ADM!E23</f>
        <v>167.08569807037458</v>
      </c>
      <c r="F23" s="5">
        <f>EDRETAIL!F23/ADM!F23</f>
        <v>164.95958005249344</v>
      </c>
      <c r="G23" s="5">
        <f>EDRETAIL!G23/ADM!G23</f>
        <v>188.1249343832021</v>
      </c>
      <c r="H23" s="5">
        <f>EDRETAIL!H23/ADM!H23</f>
        <v>202.38320610687023</v>
      </c>
      <c r="I23" s="5">
        <f>EDRETAIL!I23/ADM!I23</f>
        <v>228.0170278637771</v>
      </c>
      <c r="J23" s="5">
        <f>EDRETAIL!J23/ADM!J23</f>
        <v>261.989823245849</v>
      </c>
      <c r="K23" s="5">
        <f>EDRETAIL!K23/ADM!K23</f>
        <v>267.9433760683761</v>
      </c>
      <c r="L23" s="5">
        <f>EDRETAIL!L23/ADM!L23</f>
        <v>283.2308917197452</v>
      </c>
      <c r="M23" s="5">
        <f>EDRETAIL!M23/ADM!M23</f>
        <v>296.7302767429483</v>
      </c>
      <c r="N23" s="5">
        <f>EDRETAIL!N23/ADM!N23</f>
        <v>296.5145317545748</v>
      </c>
      <c r="O23" s="5">
        <f>EDRETAIL!O23/ADM!O23</f>
        <v>300.57569903948774</v>
      </c>
      <c r="P23" s="5">
        <f>EDRETAIL!P23/ADM!P23</f>
        <v>315.7785944206009</v>
      </c>
      <c r="Q23" s="5">
        <f>EDRETAIL!Q23/ADM!Q23</f>
        <v>344.45770308123247</v>
      </c>
      <c r="R23" s="5">
        <f>EDRETAIL!R23/ADM!R23</f>
        <v>381.4859598853868</v>
      </c>
      <c r="S23" s="5">
        <f>EDRETAIL!S23/ADM!S23</f>
        <v>382.6589275843007</v>
      </c>
      <c r="T23" s="5">
        <f>EDRETAIL!T23/ADM!T23</f>
        <v>435.6977653631285</v>
      </c>
      <c r="U23" s="5">
        <f>EDRETAIL!U23/ADM!U23</f>
        <v>507.8523131672598</v>
      </c>
      <c r="V23" s="5">
        <f>EDRETAIL!V23/ADM!V23</f>
        <v>560.6147746650427</v>
      </c>
      <c r="W23" s="5">
        <f>EDRETAIL!W23/ADM!W23</f>
        <v>639.80108</v>
      </c>
      <c r="X23" s="5">
        <f>EDRETAIL!X23/ADM!X23</f>
        <v>686.5141176470588</v>
      </c>
    </row>
    <row r="24" spans="1:24" ht="12">
      <c r="A24">
        <v>15</v>
      </c>
      <c r="B24" s="1" t="s">
        <v>118</v>
      </c>
      <c r="C24" s="5">
        <f>EDRETAIL!C24/ADM!C24</f>
        <v>184.5591637010676</v>
      </c>
      <c r="D24" s="5">
        <f>EDRETAIL!D24/ADM!D24</f>
        <v>192.25809393524852</v>
      </c>
      <c r="E24" s="5">
        <f>EDRETAIL!E24/ADM!E24</f>
        <v>187.8155156102176</v>
      </c>
      <c r="F24" s="5">
        <f>EDRETAIL!F24/ADM!F24</f>
        <v>200.69546539379476</v>
      </c>
      <c r="G24" s="5">
        <f>EDRETAIL!G24/ADM!G24</f>
        <v>244.24525616698293</v>
      </c>
      <c r="H24" s="5">
        <f>EDRETAIL!H24/ADM!H24</f>
        <v>351.2464093357271</v>
      </c>
      <c r="I24" s="5">
        <f>EDRETAIL!I24/ADM!I24</f>
        <v>391.7783273381295</v>
      </c>
      <c r="J24" s="5">
        <f>EDRETAIL!J24/ADM!J24</f>
        <v>402.9044384057971</v>
      </c>
      <c r="K24" s="5">
        <f>EDRETAIL!K24/ADM!K24</f>
        <v>415.6781818181818</v>
      </c>
      <c r="L24" s="5">
        <f>EDRETAIL!L24/ADM!L24</f>
        <v>455.56454545454545</v>
      </c>
      <c r="M24" s="5">
        <f>EDRETAIL!M24/ADM!M24</f>
        <v>459.1591836734694</v>
      </c>
      <c r="N24" s="5">
        <f>EDRETAIL!N24/ADM!N24</f>
        <v>448.0548266166823</v>
      </c>
      <c r="O24" s="5">
        <f>EDRETAIL!O24/ADM!O24</f>
        <v>454.6978700537372</v>
      </c>
      <c r="P24" s="5">
        <f>EDRETAIL!P24/ADM!P24</f>
        <v>482.8873101420872</v>
      </c>
      <c r="Q24" s="5">
        <f>EDRETAIL!Q24/ADM!Q24</f>
        <v>551.6267056530214</v>
      </c>
      <c r="R24" s="5">
        <f>EDRETAIL!R24/ADM!R24</f>
        <v>579.3601694915254</v>
      </c>
      <c r="S24" s="5">
        <f>EDRETAIL!S24/ADM!S24</f>
        <v>590.1457378551787</v>
      </c>
      <c r="T24" s="5">
        <f>EDRETAIL!T24/ADM!T24</f>
        <v>686.413988657845</v>
      </c>
      <c r="U24" s="5">
        <f>EDRETAIL!U24/ADM!U24</f>
        <v>737.7535829865927</v>
      </c>
      <c r="V24" s="5">
        <f>EDRETAIL!V24/ADM!V24</f>
        <v>804.6802532833021</v>
      </c>
      <c r="W24" s="5">
        <f>EDRETAIL!W24/ADM!W24</f>
        <v>837.6029127134725</v>
      </c>
      <c r="X24" s="5">
        <f>EDRETAIL!X24/ADM!X24</f>
        <v>831.4303396928805</v>
      </c>
    </row>
    <row r="25" spans="1:24" ht="12">
      <c r="A25">
        <v>16</v>
      </c>
      <c r="B25" s="1" t="s">
        <v>119</v>
      </c>
      <c r="C25" s="5">
        <f>EDRETAIL!C25/ADM!C25</f>
        <v>123.05954974582426</v>
      </c>
      <c r="D25" s="5">
        <f>EDRETAIL!D25/ADM!D25</f>
        <v>137.29331416247305</v>
      </c>
      <c r="E25" s="5">
        <f>EDRETAIL!E25/ADM!E25</f>
        <v>156.02932330827068</v>
      </c>
      <c r="F25" s="5">
        <f>EDRETAIL!F25/ADM!F25</f>
        <v>169.835719668425</v>
      </c>
      <c r="G25" s="5">
        <f>EDRETAIL!G25/ADM!G25</f>
        <v>192.9798206278027</v>
      </c>
      <c r="H25" s="5">
        <f>EDRETAIL!H25/ADM!H25</f>
        <v>222.31899921813917</v>
      </c>
      <c r="I25" s="5">
        <f>EDRETAIL!I25/ADM!I25</f>
        <v>249.64696485623003</v>
      </c>
      <c r="J25" s="5">
        <f>EDRETAIL!J25/ADM!J25</f>
        <v>285.393864013267</v>
      </c>
      <c r="K25" s="5">
        <f>EDRETAIL!K25/ADM!K25</f>
        <v>302.64923572003215</v>
      </c>
      <c r="L25" s="5">
        <f>EDRETAIL!L25/ADM!L25</f>
        <v>321.536312849162</v>
      </c>
      <c r="M25" s="5">
        <f>EDRETAIL!M25/ADM!M25</f>
        <v>334.8039798488665</v>
      </c>
      <c r="N25" s="5">
        <f>EDRETAIL!N25/ADM!N25</f>
        <v>317.75379426644184</v>
      </c>
      <c r="O25" s="5">
        <f>EDRETAIL!O25/ADM!O25</f>
        <v>327.88824041811847</v>
      </c>
      <c r="P25" s="5">
        <f>EDRETAIL!P25/ADM!P25</f>
        <v>336.45493517718234</v>
      </c>
      <c r="Q25" s="5">
        <f>EDRETAIL!Q25/ADM!Q25</f>
        <v>342.650126156434</v>
      </c>
      <c r="R25" s="5">
        <f>EDRETAIL!R25/ADM!R25</f>
        <v>360.0612582781457</v>
      </c>
      <c r="S25" s="5">
        <f>EDRETAIL!S25/ADM!S25</f>
        <v>368.6534979423868</v>
      </c>
      <c r="T25" s="5">
        <f>EDRETAIL!T25/ADM!T25</f>
        <v>382.2628617363344</v>
      </c>
      <c r="U25" s="5">
        <f>EDRETAIL!U25/ADM!U25</f>
        <v>398.0253565768621</v>
      </c>
      <c r="V25" s="5">
        <f>EDRETAIL!V25/ADM!V25</f>
        <v>422.55366197183093</v>
      </c>
      <c r="W25" s="5">
        <f>EDRETAIL!W25/ADM!W25</f>
        <v>445.98569668976137</v>
      </c>
      <c r="X25" s="5">
        <f>EDRETAIL!X25/ADM!X25</f>
        <v>464.8483140877598</v>
      </c>
    </row>
    <row r="26" spans="1:24" ht="12">
      <c r="A26">
        <v>17</v>
      </c>
      <c r="B26" s="1" t="s">
        <v>120</v>
      </c>
      <c r="C26" s="5">
        <f>EDRETAIL!C26/ADM!C26</f>
        <v>197.4283697668791</v>
      </c>
      <c r="D26" s="5">
        <f>EDRETAIL!D26/ADM!D26</f>
        <v>213.2049825358751</v>
      </c>
      <c r="E26" s="5">
        <f>EDRETAIL!E26/ADM!E26</f>
        <v>217.88600346251167</v>
      </c>
      <c r="F26" s="5">
        <f>EDRETAIL!F26/ADM!F26</f>
        <v>246.2064889809757</v>
      </c>
      <c r="G26" s="5">
        <f>EDRETAIL!G26/ADM!G26</f>
        <v>283.94862963145204</v>
      </c>
      <c r="H26" s="5">
        <f>EDRETAIL!H26/ADM!H26</f>
        <v>309.14195929768556</v>
      </c>
      <c r="I26" s="5">
        <f>EDRETAIL!I26/ADM!I26</f>
        <v>337.5531595537099</v>
      </c>
      <c r="J26" s="5">
        <f>EDRETAIL!J26/ADM!J26</f>
        <v>371.15476366504015</v>
      </c>
      <c r="K26" s="5">
        <f>EDRETAIL!K26/ADM!K26</f>
        <v>406.0405918426944</v>
      </c>
      <c r="L26" s="5">
        <f>EDRETAIL!L26/ADM!L26</f>
        <v>435.59425971637387</v>
      </c>
      <c r="M26" s="5">
        <f>EDRETAIL!M26/ADM!M26</f>
        <v>482.61073404665507</v>
      </c>
      <c r="N26" s="5">
        <f>EDRETAIL!N26/ADM!N26</f>
        <v>479.0017796927688</v>
      </c>
      <c r="O26" s="5">
        <f>EDRETAIL!O26/ADM!O26</f>
        <v>474.5656599644371</v>
      </c>
      <c r="P26" s="5">
        <f>EDRETAIL!P26/ADM!P26</f>
        <v>480.7958035007477</v>
      </c>
      <c r="Q26" s="5">
        <f>EDRETAIL!Q26/ADM!Q26</f>
        <v>506.60775862068965</v>
      </c>
      <c r="R26" s="5">
        <f>EDRETAIL!R26/ADM!R26</f>
        <v>535.4267832647462</v>
      </c>
      <c r="S26" s="5">
        <f>EDRETAIL!S26/ADM!S26</f>
        <v>547.3970513472293</v>
      </c>
      <c r="T26" s="5">
        <f>EDRETAIL!T26/ADM!T26</f>
        <v>577.3629885823818</v>
      </c>
      <c r="U26" s="5">
        <f>EDRETAIL!U26/ADM!U26</f>
        <v>627.6956762513312</v>
      </c>
      <c r="V26" s="5">
        <f>EDRETAIL!V26/ADM!V26</f>
        <v>669.4928290085369</v>
      </c>
      <c r="W26" s="5">
        <f>EDRETAIL!W26/ADM!W26</f>
        <v>709.0764153024006</v>
      </c>
      <c r="X26" s="5">
        <f>EDRETAIL!X26/ADM!X26</f>
        <v>740.4401530064039</v>
      </c>
    </row>
    <row r="27" spans="1:24" ht="12">
      <c r="A27">
        <v>18</v>
      </c>
      <c r="B27" s="1" t="s">
        <v>121</v>
      </c>
      <c r="C27" s="5">
        <f>EDRETAIL!C27/ADM!C27</f>
        <v>165.45581586518702</v>
      </c>
      <c r="D27" s="5">
        <f>EDRETAIL!D27/ADM!D27</f>
        <v>181.47856553998352</v>
      </c>
      <c r="E27" s="5">
        <f>EDRETAIL!E27/ADM!E27</f>
        <v>193.3193100546908</v>
      </c>
      <c r="F27" s="5">
        <f>EDRETAIL!F27/ADM!F27</f>
        <v>213.31851218469433</v>
      </c>
      <c r="G27" s="5">
        <f>EDRETAIL!G27/ADM!G27</f>
        <v>252.00362713093944</v>
      </c>
      <c r="H27" s="5">
        <f>EDRETAIL!H27/ADM!H27</f>
        <v>293.62620492681185</v>
      </c>
      <c r="I27" s="5">
        <f>EDRETAIL!I27/ADM!I27</f>
        <v>324.5734664764622</v>
      </c>
      <c r="J27" s="5">
        <f>EDRETAIL!J27/ADM!J27</f>
        <v>339.05098855359</v>
      </c>
      <c r="K27" s="5">
        <f>EDRETAIL!K27/ADM!K27</f>
        <v>357.97264021887827</v>
      </c>
      <c r="L27" s="5">
        <f>EDRETAIL!L27/ADM!L27</f>
        <v>381.14630063608973</v>
      </c>
      <c r="M27" s="5">
        <f>EDRETAIL!M27/ADM!M27</f>
        <v>406.83677971682584</v>
      </c>
      <c r="N27" s="5">
        <f>EDRETAIL!N27/ADM!N27</f>
        <v>392.7786963434022</v>
      </c>
      <c r="O27" s="5">
        <f>EDRETAIL!O27/ADM!O27</f>
        <v>391.13346130408286</v>
      </c>
      <c r="P27" s="5">
        <f>EDRETAIL!P27/ADM!P27</f>
        <v>418.4547810755216</v>
      </c>
      <c r="Q27" s="5">
        <f>EDRETAIL!Q27/ADM!Q27</f>
        <v>487.61556262655483</v>
      </c>
      <c r="R27" s="5">
        <f>EDRETAIL!R27/ADM!R27</f>
        <v>514.5757317419722</v>
      </c>
      <c r="S27" s="5">
        <f>EDRETAIL!S27/ADM!S27</f>
        <v>531.6227747951399</v>
      </c>
      <c r="T27" s="5">
        <f>EDRETAIL!T27/ADM!T27</f>
        <v>530.6030362665167</v>
      </c>
      <c r="U27" s="5">
        <f>EDRETAIL!U27/ADM!U27</f>
        <v>534.8566638725902</v>
      </c>
      <c r="V27" s="5">
        <f>EDRETAIL!V27/ADM!V27</f>
        <v>576.9505915335016</v>
      </c>
      <c r="W27" s="5">
        <f>EDRETAIL!W27/ADM!W27</f>
        <v>617.5968144044322</v>
      </c>
      <c r="X27" s="5">
        <f>EDRETAIL!X27/ADM!X27</f>
        <v>620.6925815866277</v>
      </c>
    </row>
    <row r="28" spans="1:24" ht="12">
      <c r="A28">
        <v>19</v>
      </c>
      <c r="B28" s="1" t="s">
        <v>122</v>
      </c>
      <c r="C28" s="5">
        <f>EDRETAIL!C28/ADM!C28</f>
        <v>188.71428571428572</v>
      </c>
      <c r="D28" s="5">
        <f>EDRETAIL!D28/ADM!D28</f>
        <v>208.63790849673202</v>
      </c>
      <c r="E28" s="5">
        <f>EDRETAIL!E28/ADM!E28</f>
        <v>227.7174653645242</v>
      </c>
      <c r="F28" s="5">
        <f>EDRETAIL!F28/ADM!F28</f>
        <v>248.9577824170726</v>
      </c>
      <c r="G28" s="5">
        <f>EDRETAIL!G28/ADM!G28</f>
        <v>288.56854838709677</v>
      </c>
      <c r="H28" s="5">
        <f>EDRETAIL!H28/ADM!H28</f>
        <v>325.1534725594949</v>
      </c>
      <c r="I28" s="5">
        <f>EDRETAIL!I28/ADM!I28</f>
        <v>360.93703703703704</v>
      </c>
      <c r="J28" s="5">
        <f>EDRETAIL!J28/ADM!J28</f>
        <v>367.20878024445</v>
      </c>
      <c r="K28" s="5">
        <f>EDRETAIL!K28/ADM!K28</f>
        <v>380.87515731185505</v>
      </c>
      <c r="L28" s="5">
        <f>EDRETAIL!L28/ADM!L28</f>
        <v>413.18114460909555</v>
      </c>
      <c r="M28" s="5">
        <f>EDRETAIL!M28/ADM!M28</f>
        <v>396.496740220662</v>
      </c>
      <c r="N28" s="5">
        <f>EDRETAIL!N28/ADM!N28</f>
        <v>370.5466133466633</v>
      </c>
      <c r="O28" s="5">
        <f>EDRETAIL!O28/ADM!O28</f>
        <v>360.265869140625</v>
      </c>
      <c r="P28" s="5">
        <f>EDRETAIL!P28/ADM!P28</f>
        <v>393.35467255334805</v>
      </c>
      <c r="Q28" s="5">
        <f>EDRETAIL!Q28/ADM!Q28</f>
        <v>465.9108716944172</v>
      </c>
      <c r="R28" s="5">
        <f>EDRETAIL!R28/ADM!R28</f>
        <v>499.1028867505552</v>
      </c>
      <c r="S28" s="5">
        <f>EDRETAIL!S28/ADM!S28</f>
        <v>543.2861234053632</v>
      </c>
      <c r="T28" s="5">
        <f>EDRETAIL!T28/ADM!T28</f>
        <v>517.4352535696701</v>
      </c>
      <c r="U28" s="5">
        <f>EDRETAIL!U28/ADM!U28</f>
        <v>522.030029296875</v>
      </c>
      <c r="V28" s="5">
        <f>EDRETAIL!V28/ADM!V28</f>
        <v>577.2936865896535</v>
      </c>
      <c r="W28" s="5">
        <f>EDRETAIL!W28/ADM!W28</f>
        <v>614.1085845682167</v>
      </c>
      <c r="X28" s="5">
        <f>EDRETAIL!X28/ADM!X28</f>
        <v>629.2808695652175</v>
      </c>
    </row>
    <row r="29" spans="1:24" ht="12">
      <c r="A29">
        <v>20</v>
      </c>
      <c r="B29" s="1" t="s">
        <v>123</v>
      </c>
      <c r="C29" s="5">
        <f>EDRETAIL!C29/ADM!C29</f>
        <v>183.93119266055047</v>
      </c>
      <c r="D29" s="5">
        <f>EDRETAIL!D29/ADM!D29</f>
        <v>204.04379562043795</v>
      </c>
      <c r="E29" s="5">
        <f>EDRETAIL!E29/ADM!E29</f>
        <v>201.88861689106488</v>
      </c>
      <c r="F29" s="5">
        <f>EDRETAIL!F29/ADM!F29</f>
        <v>214.11825192802056</v>
      </c>
      <c r="G29" s="5">
        <f>EDRETAIL!G29/ADM!G29</f>
        <v>246.37131367292224</v>
      </c>
      <c r="H29" s="5">
        <f>EDRETAIL!H29/ADM!H29</f>
        <v>274.88101604278074</v>
      </c>
      <c r="I29" s="5">
        <f>EDRETAIL!I29/ADM!I29</f>
        <v>302.46866485013624</v>
      </c>
      <c r="J29" s="5">
        <f>EDRETAIL!J29/ADM!J29</f>
        <v>322.6455172413793</v>
      </c>
      <c r="K29" s="5">
        <f>EDRETAIL!K29/ADM!K29</f>
        <v>346.4612188365651</v>
      </c>
      <c r="L29" s="5">
        <f>EDRETAIL!L29/ADM!L29</f>
        <v>394.553412462908</v>
      </c>
      <c r="M29" s="5">
        <f>EDRETAIL!M29/ADM!M29</f>
        <v>413.872879256966</v>
      </c>
      <c r="N29" s="5">
        <f>EDRETAIL!N29/ADM!N29</f>
        <v>380.28846153846155</v>
      </c>
      <c r="O29" s="5">
        <f>EDRETAIL!O29/ADM!O29</f>
        <v>385.243762962963</v>
      </c>
      <c r="P29" s="5">
        <f>EDRETAIL!P29/ADM!P29</f>
        <v>823.5793393393393</v>
      </c>
      <c r="Q29" s="5">
        <f>EDRETAIL!Q29/ADM!Q29</f>
        <v>620.2354166666667</v>
      </c>
      <c r="R29" s="5">
        <f>EDRETAIL!R29/ADM!R29</f>
        <v>659.4178794178794</v>
      </c>
      <c r="S29" s="5">
        <f>EDRETAIL!S29/ADM!S29</f>
        <v>673.4659793814433</v>
      </c>
      <c r="T29" s="5">
        <f>EDRETAIL!T29/ADM!T29</f>
        <v>545.8291925465838</v>
      </c>
      <c r="U29" s="5">
        <f>EDRETAIL!U29/ADM!U29</f>
        <v>830.8713968957871</v>
      </c>
      <c r="V29" s="5">
        <f>EDRETAIL!V29/ADM!V29</f>
        <v>887.3537885462555</v>
      </c>
      <c r="W29" s="5">
        <f>EDRETAIL!W29/ADM!W29</f>
        <v>817.2424400871461</v>
      </c>
      <c r="X29" s="5">
        <f>EDRETAIL!X29/ADM!X29</f>
        <v>727.8230353430354</v>
      </c>
    </row>
    <row r="30" spans="1:24" ht="12">
      <c r="A30">
        <v>21</v>
      </c>
      <c r="B30" s="1" t="s">
        <v>124</v>
      </c>
      <c r="C30" s="5">
        <f>EDRETAIL!C30/ADM!C30</f>
        <v>187.4250735503464</v>
      </c>
      <c r="D30" s="5">
        <f>EDRETAIL!D30/ADM!D30</f>
        <v>204.4708895675303</v>
      </c>
      <c r="E30" s="5">
        <f>EDRETAIL!E30/ADM!E30</f>
        <v>205.18854271356784</v>
      </c>
      <c r="F30" s="5">
        <f>EDRETAIL!F30/ADM!F30</f>
        <v>221.46304414313386</v>
      </c>
      <c r="G30" s="5">
        <f>EDRETAIL!G30/ADM!G30</f>
        <v>271.66567348196855</v>
      </c>
      <c r="H30" s="5">
        <f>EDRETAIL!H30/ADM!H30</f>
        <v>323.36124896608766</v>
      </c>
      <c r="I30" s="5">
        <f>EDRETAIL!I30/ADM!I30</f>
        <v>357.49412258606213</v>
      </c>
      <c r="J30" s="5">
        <f>EDRETAIL!J30/ADM!J30</f>
        <v>384.9267314189189</v>
      </c>
      <c r="K30" s="5">
        <f>EDRETAIL!K30/ADM!K30</f>
        <v>414.3611990711421</v>
      </c>
      <c r="L30" s="5">
        <f>EDRETAIL!L30/ADM!L30</f>
        <v>448.7834852546917</v>
      </c>
      <c r="M30" s="5">
        <f>EDRETAIL!M30/ADM!M30</f>
        <v>448.02474030882195</v>
      </c>
      <c r="N30" s="5">
        <f>EDRETAIL!N30/ADM!N30</f>
        <v>425.69702863317127</v>
      </c>
      <c r="O30" s="5">
        <f>EDRETAIL!O30/ADM!O30</f>
        <v>415.8436031053919</v>
      </c>
      <c r="P30" s="5">
        <f>EDRETAIL!P30/ADM!P30</f>
        <v>437.7691886082751</v>
      </c>
      <c r="Q30" s="5">
        <f>EDRETAIL!Q30/ADM!Q30</f>
        <v>474.7939170905942</v>
      </c>
      <c r="R30" s="5">
        <f>EDRETAIL!R30/ADM!R30</f>
        <v>501.7863275380983</v>
      </c>
      <c r="S30" s="5">
        <f>EDRETAIL!S30/ADM!S30</f>
        <v>513.3771190958524</v>
      </c>
      <c r="T30" s="5">
        <f>EDRETAIL!T30/ADM!T30</f>
        <v>622.74050156065</v>
      </c>
      <c r="U30" s="5">
        <f>EDRETAIL!U30/ADM!U30</f>
        <v>701.7205913635397</v>
      </c>
      <c r="V30" s="5">
        <f>EDRETAIL!V30/ADM!V30</f>
        <v>767.7187574412815</v>
      </c>
      <c r="W30" s="5">
        <f>EDRETAIL!W30/ADM!W30</f>
        <v>762.9715029842648</v>
      </c>
      <c r="X30" s="5">
        <f>EDRETAIL!X30/ADM!X30</f>
        <v>763.8478090818694</v>
      </c>
    </row>
    <row r="31" spans="1:24" ht="12">
      <c r="A31">
        <v>22</v>
      </c>
      <c r="B31" s="1" t="s">
        <v>125</v>
      </c>
      <c r="C31" s="5">
        <f>EDRETAIL!C31/ADM!C31</f>
        <v>141.59264978381717</v>
      </c>
      <c r="D31" s="5">
        <f>EDRETAIL!D31/ADM!D31</f>
        <v>163.00919881305637</v>
      </c>
      <c r="E31" s="5">
        <f>EDRETAIL!E31/ADM!E31</f>
        <v>183.7191878753217</v>
      </c>
      <c r="F31" s="5">
        <f>EDRETAIL!F31/ADM!F31</f>
        <v>207.9976669582969</v>
      </c>
      <c r="G31" s="5">
        <f>EDRETAIL!G31/ADM!G31</f>
        <v>235.82771323321055</v>
      </c>
      <c r="H31" s="5">
        <f>EDRETAIL!H31/ADM!H31</f>
        <v>256.1762609649123</v>
      </c>
      <c r="I31" s="5">
        <f>EDRETAIL!I31/ADM!I31</f>
        <v>273.8822740681148</v>
      </c>
      <c r="J31" s="5">
        <f>EDRETAIL!J31/ADM!J31</f>
        <v>303.46412443552435</v>
      </c>
      <c r="K31" s="5">
        <f>EDRETAIL!K31/ADM!K31</f>
        <v>326.3917234893017</v>
      </c>
      <c r="L31" s="5">
        <f>EDRETAIL!L31/ADM!L31</f>
        <v>335.18430335097</v>
      </c>
      <c r="M31" s="5">
        <f>EDRETAIL!M31/ADM!M31</f>
        <v>385.6895234024364</v>
      </c>
      <c r="N31" s="5">
        <f>EDRETAIL!N31/ADM!N31</f>
        <v>396.5371142618849</v>
      </c>
      <c r="O31" s="5">
        <f>EDRETAIL!O31/ADM!O31</f>
        <v>400.07421825396824</v>
      </c>
      <c r="P31" s="5">
        <f>EDRETAIL!P31/ADM!P31</f>
        <v>417.9519666855953</v>
      </c>
      <c r="Q31" s="5">
        <f>EDRETAIL!Q31/ADM!Q31</f>
        <v>462.2982488822653</v>
      </c>
      <c r="R31" s="5">
        <f>EDRETAIL!R31/ADM!R31</f>
        <v>494.73526160648487</v>
      </c>
      <c r="S31" s="5">
        <f>EDRETAIL!S31/ADM!S31</f>
        <v>493.8484474241355</v>
      </c>
      <c r="T31" s="5">
        <f>EDRETAIL!T31/ADM!T31</f>
        <v>522.1738390882804</v>
      </c>
      <c r="U31" s="5">
        <f>EDRETAIL!U31/ADM!U31</f>
        <v>545.7810904299128</v>
      </c>
      <c r="V31" s="5">
        <f>EDRETAIL!V31/ADM!V31</f>
        <v>573.350288105585</v>
      </c>
      <c r="W31" s="5">
        <f>EDRETAIL!W31/ADM!W31</f>
        <v>609.9226407890551</v>
      </c>
      <c r="X31" s="5">
        <f>EDRETAIL!X31/ADM!X31</f>
        <v>625.6891548195595</v>
      </c>
    </row>
    <row r="32" spans="1:24" ht="12">
      <c r="A32">
        <v>23</v>
      </c>
      <c r="B32" s="1" t="s">
        <v>126</v>
      </c>
      <c r="C32" s="5">
        <f>EDRETAIL!C32/ADM!C32</f>
        <v>198.75927015891702</v>
      </c>
      <c r="D32" s="5">
        <f>EDRETAIL!D32/ADM!D32</f>
        <v>215.80012414649286</v>
      </c>
      <c r="E32" s="5">
        <f>EDRETAIL!E32/ADM!E32</f>
        <v>228.40041067761808</v>
      </c>
      <c r="F32" s="5">
        <f>EDRETAIL!F32/ADM!F32</f>
        <v>228.7069980379333</v>
      </c>
      <c r="G32" s="5">
        <f>EDRETAIL!G32/ADM!G32</f>
        <v>274.2284366576819</v>
      </c>
      <c r="H32" s="5">
        <f>EDRETAIL!H32/ADM!H32</f>
        <v>318.08997955010227</v>
      </c>
      <c r="I32" s="5">
        <f>EDRETAIL!I32/ADM!I32</f>
        <v>357.39240506329116</v>
      </c>
      <c r="J32" s="5">
        <f>EDRETAIL!J32/ADM!J32</f>
        <v>386.8567355666429</v>
      </c>
      <c r="K32" s="5">
        <f>EDRETAIL!K32/ADM!K32</f>
        <v>421.57225433526014</v>
      </c>
      <c r="L32" s="5">
        <f>EDRETAIL!L32/ADM!L32</f>
        <v>463.4160530191458</v>
      </c>
      <c r="M32" s="5">
        <f>EDRETAIL!M32/ADM!M32</f>
        <v>481.44592395437263</v>
      </c>
      <c r="N32" s="5">
        <f>EDRETAIL!N32/ADM!N32</f>
        <v>447.71567891972995</v>
      </c>
      <c r="O32" s="5">
        <f>EDRETAIL!O32/ADM!O32</f>
        <v>437.00503714710254</v>
      </c>
      <c r="P32" s="5">
        <f>EDRETAIL!P32/ADM!P32</f>
        <v>443.8469114470842</v>
      </c>
      <c r="Q32" s="5">
        <f>EDRETAIL!Q32/ADM!Q32</f>
        <v>493.9782135076253</v>
      </c>
      <c r="R32" s="5">
        <f>EDRETAIL!R32/ADM!R32</f>
        <v>488.004679144385</v>
      </c>
      <c r="S32" s="5">
        <f>EDRETAIL!S32/ADM!S32</f>
        <v>477.67277321541377</v>
      </c>
      <c r="T32" s="5">
        <f>EDRETAIL!T32/ADM!T32</f>
        <v>518.6838509316771</v>
      </c>
      <c r="U32" s="5">
        <f>EDRETAIL!U32/ADM!U32</f>
        <v>535.4127735068007</v>
      </c>
      <c r="V32" s="5">
        <f>EDRETAIL!V32/ADM!V32</f>
        <v>544.0823588596982</v>
      </c>
      <c r="W32" s="5">
        <f>EDRETAIL!W32/ADM!W32</f>
        <v>600.9473134328358</v>
      </c>
      <c r="X32" s="5">
        <f>EDRETAIL!X32/ADM!X32</f>
        <v>604.9229103380695</v>
      </c>
    </row>
    <row r="33" spans="1:24" ht="12">
      <c r="A33">
        <v>24</v>
      </c>
      <c r="B33" s="1" t="s">
        <v>127</v>
      </c>
      <c r="C33" s="5">
        <f>EDRETAIL!C33/ADM!C33</f>
        <v>190.74552175149276</v>
      </c>
      <c r="D33" s="5">
        <f>EDRETAIL!D33/ADM!D33</f>
        <v>200.22025677603423</v>
      </c>
      <c r="E33" s="5">
        <f>EDRETAIL!E33/ADM!E33</f>
        <v>202.34762184380506</v>
      </c>
      <c r="F33" s="5">
        <f>EDRETAIL!F33/ADM!F33</f>
        <v>215.6327380952381</v>
      </c>
      <c r="G33" s="5">
        <f>EDRETAIL!G33/ADM!G33</f>
        <v>236.9424019607843</v>
      </c>
      <c r="H33" s="5">
        <f>EDRETAIL!H33/ADM!H33</f>
        <v>253.33698715941122</v>
      </c>
      <c r="I33" s="5">
        <f>EDRETAIL!I33/ADM!I33</f>
        <v>286.67907280444007</v>
      </c>
      <c r="J33" s="5">
        <f>EDRETAIL!J33/ADM!J33</f>
        <v>324.26026947091685</v>
      </c>
      <c r="K33" s="5">
        <f>EDRETAIL!K33/ADM!K33</f>
        <v>373.4171195652174</v>
      </c>
      <c r="L33" s="5">
        <f>EDRETAIL!L33/ADM!L33</f>
        <v>407.06988873435324</v>
      </c>
      <c r="M33" s="5">
        <f>EDRETAIL!M33/ADM!M33</f>
        <v>425.91284403669727</v>
      </c>
      <c r="N33" s="5">
        <f>EDRETAIL!N33/ADM!N33</f>
        <v>419.4145648312611</v>
      </c>
      <c r="O33" s="5">
        <f>EDRETAIL!O33/ADM!O33</f>
        <v>419.40144622093027</v>
      </c>
      <c r="P33" s="5">
        <f>EDRETAIL!P33/ADM!P33</f>
        <v>426.43696947935365</v>
      </c>
      <c r="Q33" s="5">
        <f>EDRETAIL!Q33/ADM!Q33</f>
        <v>459.82684612586394</v>
      </c>
      <c r="R33" s="5">
        <f>EDRETAIL!R33/ADM!R33</f>
        <v>484.32856120257696</v>
      </c>
      <c r="S33" s="5">
        <f>EDRETAIL!S33/ADM!S33</f>
        <v>499.1632725973562</v>
      </c>
      <c r="T33" s="5">
        <f>EDRETAIL!T33/ADM!T33</f>
        <v>608.8286176232822</v>
      </c>
      <c r="U33" s="5">
        <f>EDRETAIL!U33/ADM!U33</f>
        <v>587.1347699050402</v>
      </c>
      <c r="V33" s="5">
        <f>EDRETAIL!V33/ADM!V33</f>
        <v>648.509861163227</v>
      </c>
      <c r="W33" s="5">
        <f>EDRETAIL!W33/ADM!W33</f>
        <v>703.3365125094768</v>
      </c>
      <c r="X33" s="5">
        <f>EDRETAIL!X33/ADM!X33</f>
        <v>726.5540518212542</v>
      </c>
    </row>
    <row r="34" spans="1:24" ht="12">
      <c r="A34">
        <v>25</v>
      </c>
      <c r="B34" s="1" t="s">
        <v>128</v>
      </c>
      <c r="C34" s="5">
        <f>EDRETAIL!C34/ADM!C34</f>
        <v>203.18588950151909</v>
      </c>
      <c r="D34" s="5">
        <f>EDRETAIL!D34/ADM!D34</f>
        <v>223.15702003531126</v>
      </c>
      <c r="E34" s="5">
        <f>EDRETAIL!E34/ADM!E34</f>
        <v>231.2852225612141</v>
      </c>
      <c r="F34" s="5">
        <f>EDRETAIL!F34/ADM!F34</f>
        <v>247.71638036086324</v>
      </c>
      <c r="G34" s="5">
        <f>EDRETAIL!G34/ADM!G34</f>
        <v>306.3979914376025</v>
      </c>
      <c r="H34" s="5">
        <f>EDRETAIL!H34/ADM!H34</f>
        <v>360.5018353016278</v>
      </c>
      <c r="I34" s="5">
        <f>EDRETAIL!I34/ADM!I34</f>
        <v>382.62386174293795</v>
      </c>
      <c r="J34" s="5">
        <f>EDRETAIL!J34/ADM!J34</f>
        <v>404.12229699077574</v>
      </c>
      <c r="K34" s="5">
        <f>EDRETAIL!K34/ADM!K34</f>
        <v>430.3474415666456</v>
      </c>
      <c r="L34" s="5">
        <f>EDRETAIL!L34/ADM!L34</f>
        <v>455.22928337577304</v>
      </c>
      <c r="M34" s="5">
        <f>EDRETAIL!M34/ADM!M34</f>
        <v>473.0009952370797</v>
      </c>
      <c r="N34" s="5">
        <f>EDRETAIL!N34/ADM!N34</f>
        <v>457.35430118725264</v>
      </c>
      <c r="O34" s="5">
        <f>EDRETAIL!O34/ADM!O34</f>
        <v>455.9209806512826</v>
      </c>
      <c r="P34" s="5">
        <f>EDRETAIL!P34/ADM!P34</f>
        <v>482.4554336709114</v>
      </c>
      <c r="Q34" s="5">
        <f>EDRETAIL!Q34/ADM!Q34</f>
        <v>528.901757607555</v>
      </c>
      <c r="R34" s="5">
        <f>EDRETAIL!R34/ADM!R34</f>
        <v>560.1658103537982</v>
      </c>
      <c r="S34" s="5">
        <f>EDRETAIL!S34/ADM!S34</f>
        <v>578.095053945145</v>
      </c>
      <c r="T34" s="5">
        <f>EDRETAIL!T34/ADM!T34</f>
        <v>613.8192739872413</v>
      </c>
      <c r="U34" s="5">
        <f>EDRETAIL!U34/ADM!U34</f>
        <v>630.1596082001695</v>
      </c>
      <c r="V34" s="5">
        <f>EDRETAIL!V34/ADM!V34</f>
        <v>675.9681643904272</v>
      </c>
      <c r="W34" s="5">
        <f>EDRETAIL!W34/ADM!W34</f>
        <v>718.9210201645833</v>
      </c>
      <c r="X34" s="5">
        <f>EDRETAIL!X34/ADM!X34</f>
        <v>745.2199609596372</v>
      </c>
    </row>
    <row r="35" spans="1:24" ht="12">
      <c r="A35">
        <v>26</v>
      </c>
      <c r="B35" s="1" t="s">
        <v>129</v>
      </c>
      <c r="C35" s="5">
        <f>EDRETAIL!C35/ADM!C35</f>
        <v>253.37314147405377</v>
      </c>
      <c r="D35" s="5">
        <f>EDRETAIL!D35/ADM!D35</f>
        <v>269.9339192438438</v>
      </c>
      <c r="E35" s="5">
        <f>EDRETAIL!E35/ADM!E35</f>
        <v>267.04346828106617</v>
      </c>
      <c r="F35" s="5">
        <f>EDRETAIL!F35/ADM!F35</f>
        <v>282.6520656188268</v>
      </c>
      <c r="G35" s="5">
        <f>EDRETAIL!G35/ADM!G35</f>
        <v>321.4787488818998</v>
      </c>
      <c r="H35" s="5">
        <f>EDRETAIL!H35/ADM!H35</f>
        <v>352.89023234440964</v>
      </c>
      <c r="I35" s="5">
        <f>EDRETAIL!I35/ADM!I35</f>
        <v>385.3718944099379</v>
      </c>
      <c r="J35" s="5">
        <f>EDRETAIL!J35/ADM!J35</f>
        <v>421.1087553648069</v>
      </c>
      <c r="K35" s="5">
        <f>EDRETAIL!K35/ADM!K35</f>
        <v>457.79405749346665</v>
      </c>
      <c r="L35" s="5">
        <f>EDRETAIL!L35/ADM!L35</f>
        <v>492.21214106654514</v>
      </c>
      <c r="M35" s="5">
        <f>EDRETAIL!M35/ADM!M35</f>
        <v>505.29193278027157</v>
      </c>
      <c r="N35" s="5">
        <f>EDRETAIL!N35/ADM!N35</f>
        <v>492.5572262565855</v>
      </c>
      <c r="O35" s="5">
        <f>EDRETAIL!O35/ADM!O35</f>
        <v>477.26370230300296</v>
      </c>
      <c r="P35" s="5">
        <f>EDRETAIL!P35/ADM!P35</f>
        <v>507.27187894073137</v>
      </c>
      <c r="Q35" s="5">
        <f>EDRETAIL!Q35/ADM!Q35</f>
        <v>570.3434155960908</v>
      </c>
      <c r="R35" s="5">
        <f>EDRETAIL!R35/ADM!R35</f>
        <v>599.8154635886431</v>
      </c>
      <c r="S35" s="5">
        <f>EDRETAIL!S35/ADM!S35</f>
        <v>603.0567643195706</v>
      </c>
      <c r="T35" s="5">
        <f>EDRETAIL!T35/ADM!T35</f>
        <v>621.1487956378762</v>
      </c>
      <c r="U35" s="5">
        <f>EDRETAIL!U35/ADM!U35</f>
        <v>644.0936123961875</v>
      </c>
      <c r="V35" s="5">
        <f>EDRETAIL!V35/ADM!V35</f>
        <v>695.7318701873268</v>
      </c>
      <c r="W35" s="5">
        <f>EDRETAIL!W35/ADM!W35</f>
        <v>727.3948477645728</v>
      </c>
      <c r="X35" s="5">
        <f>EDRETAIL!X35/ADM!X35</f>
        <v>744.4508019499957</v>
      </c>
    </row>
    <row r="36" spans="1:24" ht="12">
      <c r="A36">
        <v>27</v>
      </c>
      <c r="B36" s="1" t="s">
        <v>130</v>
      </c>
      <c r="C36" s="5">
        <f>EDRETAIL!C36/ADM!C36</f>
        <v>168.30805243445693</v>
      </c>
      <c r="D36" s="5">
        <f>EDRETAIL!D36/ADM!D36</f>
        <v>198.8044747081712</v>
      </c>
      <c r="E36" s="5">
        <f>EDRETAIL!E36/ADM!E36</f>
        <v>220.17492711370264</v>
      </c>
      <c r="F36" s="5">
        <f>EDRETAIL!F36/ADM!F36</f>
        <v>229.09824902723736</v>
      </c>
      <c r="G36" s="5">
        <f>EDRETAIL!G36/ADM!G36</f>
        <v>283.6111111111111</v>
      </c>
      <c r="H36" s="5">
        <f>EDRETAIL!H36/ADM!H36</f>
        <v>331.6482965931864</v>
      </c>
      <c r="I36" s="5">
        <f>EDRETAIL!I36/ADM!I36</f>
        <v>356.15602836879435</v>
      </c>
      <c r="J36" s="5">
        <f>EDRETAIL!J36/ADM!J36</f>
        <v>386.3125</v>
      </c>
      <c r="K36" s="5">
        <f>EDRETAIL!K36/ADM!K36</f>
        <v>441.51670146137786</v>
      </c>
      <c r="L36" s="5">
        <f>EDRETAIL!L36/ADM!L36</f>
        <v>464.2310880829016</v>
      </c>
      <c r="M36" s="5">
        <f>EDRETAIL!M36/ADM!M36</f>
        <v>488.6969782608695</v>
      </c>
      <c r="N36" s="5">
        <f>EDRETAIL!N36/ADM!N36</f>
        <v>492.48464163822524</v>
      </c>
      <c r="O36" s="5">
        <f>EDRETAIL!O36/ADM!O36</f>
        <v>479.20465631929045</v>
      </c>
      <c r="P36" s="5">
        <f>EDRETAIL!P36/ADM!P36</f>
        <v>495.3793793103448</v>
      </c>
      <c r="Q36" s="5">
        <f>EDRETAIL!Q36/ADM!Q36</f>
        <v>470.378752886836</v>
      </c>
      <c r="R36" s="5">
        <f>EDRETAIL!R36/ADM!R36</f>
        <v>524.9659367396594</v>
      </c>
      <c r="S36" s="5">
        <f>EDRETAIL!S36/ADM!S36</f>
        <v>557.0037974683544</v>
      </c>
      <c r="T36" s="5">
        <f>EDRETAIL!T36/ADM!T36</f>
        <v>550.9417852522639</v>
      </c>
      <c r="U36" s="5">
        <f>EDRETAIL!U36/ADM!U36</f>
        <v>531.0821744627054</v>
      </c>
      <c r="V36" s="5">
        <f>EDRETAIL!V36/ADM!V36</f>
        <v>590.3638954248366</v>
      </c>
      <c r="W36" s="5">
        <f>EDRETAIL!W36/ADM!W36</f>
        <v>718.3156130790192</v>
      </c>
      <c r="X36" s="5">
        <f>EDRETAIL!X36/ADM!X36</f>
        <v>819.4475141242938</v>
      </c>
    </row>
    <row r="37" spans="1:24" ht="12">
      <c r="A37">
        <v>28</v>
      </c>
      <c r="B37" s="1" t="s">
        <v>131</v>
      </c>
      <c r="C37" s="5">
        <f>EDRETAIL!C37/ADM!C37</f>
        <v>222.04439011837366</v>
      </c>
      <c r="D37" s="5">
        <f>EDRETAIL!D37/ADM!D37</f>
        <v>239.21715039577836</v>
      </c>
      <c r="E37" s="5">
        <f>EDRETAIL!E37/ADM!E37</f>
        <v>244.8984438984439</v>
      </c>
      <c r="F37" s="5">
        <f>EDRETAIL!F37/ADM!F37</f>
        <v>266.2386089425124</v>
      </c>
      <c r="G37" s="5">
        <f>EDRETAIL!G37/ADM!G37</f>
        <v>289.11942746384375</v>
      </c>
      <c r="H37" s="5">
        <f>EDRETAIL!H37/ADM!H37</f>
        <v>300.07444206664627</v>
      </c>
      <c r="I37" s="5">
        <f>EDRETAIL!I37/ADM!I37</f>
        <v>337.5130462118831</v>
      </c>
      <c r="J37" s="5">
        <f>EDRETAIL!J37/ADM!J37</f>
        <v>377.14420614596673</v>
      </c>
      <c r="K37" s="5">
        <f>EDRETAIL!K37/ADM!K37</f>
        <v>426.5521695925803</v>
      </c>
      <c r="L37" s="5">
        <f>EDRETAIL!L37/ADM!L37</f>
        <v>475.9242112482853</v>
      </c>
      <c r="M37" s="5">
        <f>EDRETAIL!M37/ADM!M37</f>
        <v>484.12155360281196</v>
      </c>
      <c r="N37" s="5">
        <f>EDRETAIL!N37/ADM!N37</f>
        <v>449.7772774506408</v>
      </c>
      <c r="O37" s="5">
        <f>EDRETAIL!O37/ADM!O37</f>
        <v>435.6677170963365</v>
      </c>
      <c r="P37" s="5">
        <f>EDRETAIL!P37/ADM!P37</f>
        <v>448.09322446258955</v>
      </c>
      <c r="Q37" s="5">
        <f>EDRETAIL!Q37/ADM!Q37</f>
        <v>484.52402105955906</v>
      </c>
      <c r="R37" s="5">
        <f>EDRETAIL!R37/ADM!R37</f>
        <v>516.2992356480729</v>
      </c>
      <c r="S37" s="5">
        <f>EDRETAIL!S37/ADM!S37</f>
        <v>541.2670715692711</v>
      </c>
      <c r="T37" s="5">
        <f>EDRETAIL!T37/ADM!T37</f>
        <v>525.1118926877147</v>
      </c>
      <c r="U37" s="5">
        <f>EDRETAIL!U37/ADM!U37</f>
        <v>513.2505646982897</v>
      </c>
      <c r="V37" s="5">
        <f>EDRETAIL!V37/ADM!V37</f>
        <v>569.522101582015</v>
      </c>
      <c r="W37" s="5">
        <f>EDRETAIL!W37/ADM!W37</f>
        <v>586.6294025208708</v>
      </c>
      <c r="X37" s="5">
        <f>EDRETAIL!X37/ADM!X37</f>
        <v>636.8900918703415</v>
      </c>
    </row>
    <row r="38" spans="1:24" ht="12">
      <c r="A38">
        <v>29</v>
      </c>
      <c r="B38" s="1" t="s">
        <v>132</v>
      </c>
      <c r="C38" s="5">
        <f>EDRETAIL!C38/ADM!C38</f>
        <v>162.26617132867133</v>
      </c>
      <c r="D38" s="5">
        <f>EDRETAIL!D38/ADM!D38</f>
        <v>178.61304347826086</v>
      </c>
      <c r="E38" s="5">
        <f>EDRETAIL!E38/ADM!E38</f>
        <v>187.60325131810194</v>
      </c>
      <c r="F38" s="5">
        <f>EDRETAIL!F38/ADM!F38</f>
        <v>207.99372197309418</v>
      </c>
      <c r="G38" s="5">
        <f>EDRETAIL!G38/ADM!G38</f>
        <v>245.26546275395035</v>
      </c>
      <c r="H38" s="5">
        <f>EDRETAIL!H38/ADM!H38</f>
        <v>273.5102862254025</v>
      </c>
      <c r="I38" s="5">
        <f>EDRETAIL!I38/ADM!I38</f>
        <v>294.798863139484</v>
      </c>
      <c r="J38" s="5">
        <f>EDRETAIL!J38/ADM!J38</f>
        <v>320.39848357203033</v>
      </c>
      <c r="K38" s="5">
        <f>EDRETAIL!K38/ADM!K38</f>
        <v>347.619283065513</v>
      </c>
      <c r="L38" s="5">
        <f>EDRETAIL!L38/ADM!L38</f>
        <v>390.2073425114727</v>
      </c>
      <c r="M38" s="5">
        <f>EDRETAIL!M38/ADM!M38</f>
        <v>425.38885120813904</v>
      </c>
      <c r="N38" s="5">
        <f>EDRETAIL!N38/ADM!N38</f>
        <v>427.0377768128528</v>
      </c>
      <c r="O38" s="5">
        <f>EDRETAIL!O38/ADM!O38</f>
        <v>427.3695693367786</v>
      </c>
      <c r="P38" s="5">
        <f>EDRETAIL!P38/ADM!P38</f>
        <v>428.1604672507301</v>
      </c>
      <c r="Q38" s="5">
        <f>EDRETAIL!Q38/ADM!Q38</f>
        <v>441.5459841864336</v>
      </c>
      <c r="R38" s="5">
        <f>EDRETAIL!R38/ADM!R38</f>
        <v>467.1615008156607</v>
      </c>
      <c r="S38" s="5">
        <f>EDRETAIL!S38/ADM!S38</f>
        <v>488.0110882956879</v>
      </c>
      <c r="T38" s="5">
        <f>EDRETAIL!T38/ADM!T38</f>
        <v>522.0266830870279</v>
      </c>
      <c r="U38" s="5">
        <f>EDRETAIL!U38/ADM!U38</f>
        <v>543.4663983903421</v>
      </c>
      <c r="V38" s="5">
        <f>EDRETAIL!V38/ADM!V38</f>
        <v>595.2918081180811</v>
      </c>
      <c r="W38" s="5">
        <f>EDRETAIL!W38/ADM!W38</f>
        <v>586.4994822006472</v>
      </c>
      <c r="X38" s="5">
        <f>EDRETAIL!X38/ADM!X38</f>
        <v>579.591212611156</v>
      </c>
    </row>
    <row r="39" spans="1:24" ht="12">
      <c r="A39">
        <v>30</v>
      </c>
      <c r="B39" s="1" t="s">
        <v>133</v>
      </c>
      <c r="C39" s="5">
        <f>EDRETAIL!C39/ADM!C39</f>
        <v>204.79907597535933</v>
      </c>
      <c r="D39" s="5">
        <f>EDRETAIL!D39/ADM!D39</f>
        <v>223.63987070107572</v>
      </c>
      <c r="E39" s="5">
        <f>EDRETAIL!E39/ADM!E39</f>
        <v>226.17032937510075</v>
      </c>
      <c r="F39" s="5">
        <f>EDRETAIL!F39/ADM!F39</f>
        <v>239.0544839073666</v>
      </c>
      <c r="G39" s="5">
        <f>EDRETAIL!G39/ADM!G39</f>
        <v>281.2969981643451</v>
      </c>
      <c r="H39" s="5">
        <f>EDRETAIL!H39/ADM!H39</f>
        <v>323.6641204832331</v>
      </c>
      <c r="I39" s="5">
        <f>EDRETAIL!I39/ADM!I39</f>
        <v>354.7757845103246</v>
      </c>
      <c r="J39" s="5">
        <f>EDRETAIL!J39/ADM!J39</f>
        <v>348.4576789064594</v>
      </c>
      <c r="K39" s="5">
        <f>EDRETAIL!K39/ADM!K39</f>
        <v>353.70024135156876</v>
      </c>
      <c r="L39" s="5">
        <f>EDRETAIL!L39/ADM!L39</f>
        <v>382.2767047906776</v>
      </c>
      <c r="M39" s="5">
        <f>EDRETAIL!M39/ADM!M39</f>
        <v>419.87676037043127</v>
      </c>
      <c r="N39" s="5">
        <f>EDRETAIL!N39/ADM!N39</f>
        <v>425.71065288296757</v>
      </c>
      <c r="O39" s="5">
        <f>EDRETAIL!O39/ADM!O39</f>
        <v>415.7449746690636</v>
      </c>
      <c r="P39" s="5">
        <f>EDRETAIL!P39/ADM!P39</f>
        <v>434.0924571176438</v>
      </c>
      <c r="Q39" s="5">
        <f>EDRETAIL!Q39/ADM!Q39</f>
        <v>470.06494687198136</v>
      </c>
      <c r="R39" s="5">
        <f>EDRETAIL!R39/ADM!R39</f>
        <v>504.74298958452556</v>
      </c>
      <c r="S39" s="5">
        <f>EDRETAIL!S39/ADM!S39</f>
        <v>501.0002208114822</v>
      </c>
      <c r="T39" s="5">
        <f>EDRETAIL!T39/ADM!T39</f>
        <v>540.3068041004844</v>
      </c>
      <c r="U39" s="5">
        <f>EDRETAIL!U39/ADM!U39</f>
        <v>576.5606985902631</v>
      </c>
      <c r="V39" s="5">
        <f>EDRETAIL!V39/ADM!V39</f>
        <v>630.9427990472318</v>
      </c>
      <c r="W39" s="5">
        <f>EDRETAIL!W39/ADM!W39</f>
        <v>660.6597991991179</v>
      </c>
      <c r="X39" s="5">
        <f>EDRETAIL!X39/ADM!X39</f>
        <v>706.4346795763994</v>
      </c>
    </row>
    <row r="40" spans="1:24" ht="12">
      <c r="A40">
        <v>31</v>
      </c>
      <c r="B40" s="1" t="s">
        <v>134</v>
      </c>
      <c r="C40" s="5">
        <f>EDRETAIL!C40/ADM!C40</f>
        <v>201.27738801942795</v>
      </c>
      <c r="D40" s="5">
        <f>EDRETAIL!D40/ADM!D40</f>
        <v>214.1682451253482</v>
      </c>
      <c r="E40" s="5">
        <f>EDRETAIL!E40/ADM!E40</f>
        <v>214.74015748031496</v>
      </c>
      <c r="F40" s="5">
        <f>EDRETAIL!F40/ADM!F40</f>
        <v>233.63365769891243</v>
      </c>
      <c r="G40" s="5">
        <f>EDRETAIL!G40/ADM!G40</f>
        <v>270.4469964664311</v>
      </c>
      <c r="H40" s="5">
        <f>EDRETAIL!H40/ADM!H40</f>
        <v>302.4060240963855</v>
      </c>
      <c r="I40" s="5">
        <f>EDRETAIL!I40/ADM!I40</f>
        <v>333.80911854103346</v>
      </c>
      <c r="J40" s="5">
        <f>EDRETAIL!J40/ADM!J40</f>
        <v>362.8919254658385</v>
      </c>
      <c r="K40" s="5">
        <f>EDRETAIL!K40/ADM!K40</f>
        <v>399.385303514377</v>
      </c>
      <c r="L40" s="5">
        <f>EDRETAIL!L40/ADM!L40</f>
        <v>440.87139107611546</v>
      </c>
      <c r="M40" s="5">
        <f>EDRETAIL!M40/ADM!M40</f>
        <v>451.89306108442</v>
      </c>
      <c r="N40" s="5">
        <f>EDRETAIL!N40/ADM!N40</f>
        <v>416.58863328822736</v>
      </c>
      <c r="O40" s="5">
        <f>EDRETAIL!O40/ADM!O40</f>
        <v>430.25462351387057</v>
      </c>
      <c r="P40" s="5">
        <f>EDRETAIL!P40/ADM!P40</f>
        <v>452.95047683923707</v>
      </c>
      <c r="Q40" s="5">
        <f>EDRETAIL!Q40/ADM!Q40</f>
        <v>420.48540393754246</v>
      </c>
      <c r="R40" s="5">
        <f>EDRETAIL!R40/ADM!R40</f>
        <v>442.19866220735787</v>
      </c>
      <c r="S40" s="5">
        <f>EDRETAIL!S40/ADM!S40</f>
        <v>451.2618254497002</v>
      </c>
      <c r="T40" s="5">
        <f>EDRETAIL!T40/ADM!T40</f>
        <v>471.60534898891063</v>
      </c>
      <c r="U40" s="5">
        <f>EDRETAIL!U40/ADM!U40</f>
        <v>493.53316162266583</v>
      </c>
      <c r="V40" s="5">
        <f>EDRETAIL!V40/ADM!V40</f>
        <v>531.2739651837525</v>
      </c>
      <c r="W40" s="5">
        <f>EDRETAIL!W40/ADM!W40</f>
        <v>540.4442473454092</v>
      </c>
      <c r="X40" s="5">
        <f>EDRETAIL!X40/ADM!X40</f>
        <v>568.4055534229046</v>
      </c>
    </row>
    <row r="41" spans="1:24" ht="12">
      <c r="A41">
        <v>32</v>
      </c>
      <c r="B41" s="1" t="s">
        <v>135</v>
      </c>
      <c r="C41" s="5">
        <f>EDRETAIL!C41/ADM!C41</f>
        <v>246.59370799462332</v>
      </c>
      <c r="D41" s="5">
        <f>EDRETAIL!D41/ADM!D41</f>
        <v>275.2168131243944</v>
      </c>
      <c r="E41" s="5">
        <f>EDRETAIL!E41/ADM!E41</f>
        <v>286.3866972320115</v>
      </c>
      <c r="F41" s="5">
        <f>EDRETAIL!F41/ADM!F41</f>
        <v>304.1834319526627</v>
      </c>
      <c r="G41" s="5">
        <f>EDRETAIL!G41/ADM!G41</f>
        <v>379.0759324888593</v>
      </c>
      <c r="H41" s="5">
        <f>EDRETAIL!H41/ADM!H41</f>
        <v>458.0786712664936</v>
      </c>
      <c r="I41" s="5">
        <f>EDRETAIL!I41/ADM!I41</f>
        <v>507.775211533573</v>
      </c>
      <c r="J41" s="5">
        <f>EDRETAIL!J41/ADM!J41</f>
        <v>486.68609482822586</v>
      </c>
      <c r="K41" s="5">
        <f>EDRETAIL!K41/ADM!K41</f>
        <v>482.86882949727436</v>
      </c>
      <c r="L41" s="5">
        <f>EDRETAIL!L41/ADM!L41</f>
        <v>527.2703601965412</v>
      </c>
      <c r="M41" s="5">
        <f>EDRETAIL!M41/ADM!M41</f>
        <v>539.2759534463809</v>
      </c>
      <c r="N41" s="5">
        <f>EDRETAIL!N41/ADM!N41</f>
        <v>514.8433913654462</v>
      </c>
      <c r="O41" s="5">
        <f>EDRETAIL!O41/ADM!O41</f>
        <v>504.9688278840222</v>
      </c>
      <c r="P41" s="5">
        <f>EDRETAIL!P41/ADM!P41</f>
        <v>528.0893749038905</v>
      </c>
      <c r="Q41" s="5">
        <f>EDRETAIL!Q41/ADM!Q41</f>
        <v>562.0948304863006</v>
      </c>
      <c r="R41" s="5">
        <f>EDRETAIL!R41/ADM!R41</f>
        <v>612.3040452703219</v>
      </c>
      <c r="S41" s="5">
        <f>EDRETAIL!S41/ADM!S41</f>
        <v>651.2151713789291</v>
      </c>
      <c r="T41" s="5">
        <f>EDRETAIL!T41/ADM!T41</f>
        <v>647.4410968577145</v>
      </c>
      <c r="U41" s="5">
        <f>EDRETAIL!U41/ADM!U41</f>
        <v>655.3299603874966</v>
      </c>
      <c r="V41" s="5">
        <f>EDRETAIL!V41/ADM!V41</f>
        <v>680.1019338961875</v>
      </c>
      <c r="W41" s="5">
        <f>EDRETAIL!W41/ADM!W41</f>
        <v>714.4934382209448</v>
      </c>
      <c r="X41" s="5">
        <f>EDRETAIL!X41/ADM!X41</f>
        <v>753.6146282210493</v>
      </c>
    </row>
    <row r="42" spans="1:24" ht="12">
      <c r="A42">
        <v>33</v>
      </c>
      <c r="B42" s="1" t="s">
        <v>136</v>
      </c>
      <c r="C42" s="5">
        <f>EDRETAIL!C42/ADM!C42</f>
        <v>230.30900602039563</v>
      </c>
      <c r="D42" s="5">
        <f>EDRETAIL!D42/ADM!D42</f>
        <v>252.96283420769862</v>
      </c>
      <c r="E42" s="5">
        <f>EDRETAIL!E42/ADM!E42</f>
        <v>261.1318075726141</v>
      </c>
      <c r="F42" s="5">
        <f>EDRETAIL!F42/ADM!F42</f>
        <v>279.74500326583933</v>
      </c>
      <c r="G42" s="5">
        <f>EDRETAIL!G42/ADM!G42</f>
        <v>351.6164841036602</v>
      </c>
      <c r="H42" s="5">
        <f>EDRETAIL!H42/ADM!H42</f>
        <v>428.21399850064745</v>
      </c>
      <c r="I42" s="5">
        <f>EDRETAIL!I42/ADM!I42</f>
        <v>476.4447846357247</v>
      </c>
      <c r="J42" s="5">
        <f>EDRETAIL!J42/ADM!J42</f>
        <v>523.0655031243267</v>
      </c>
      <c r="K42" s="5">
        <f>EDRETAIL!K42/ADM!K42</f>
        <v>575.5501880669666</v>
      </c>
      <c r="L42" s="5">
        <f>EDRETAIL!L42/ADM!L42</f>
        <v>635.9531166347992</v>
      </c>
      <c r="M42" s="5">
        <f>EDRETAIL!M42/ADM!M42</f>
        <v>598.0027303195635</v>
      </c>
      <c r="N42" s="5">
        <f>EDRETAIL!N42/ADM!N42</f>
        <v>536.4426664585122</v>
      </c>
      <c r="O42" s="5">
        <f>EDRETAIL!O42/ADM!O42</f>
        <v>536.6749232567199</v>
      </c>
      <c r="P42" s="5">
        <f>EDRETAIL!P42/ADM!P42</f>
        <v>543.8641353091783</v>
      </c>
      <c r="Q42" s="5">
        <f>EDRETAIL!Q42/ADM!Q42</f>
        <v>546.9257116046293</v>
      </c>
      <c r="R42" s="5">
        <f>EDRETAIL!R42/ADM!R42</f>
        <v>578.4819044679374</v>
      </c>
      <c r="S42" s="5">
        <f>EDRETAIL!S42/ADM!S42</f>
        <v>586.1495220755576</v>
      </c>
      <c r="T42" s="5">
        <f>EDRETAIL!T42/ADM!T42</f>
        <v>583.7946959993973</v>
      </c>
      <c r="U42" s="5">
        <f>EDRETAIL!U42/ADM!U42</f>
        <v>584.7993450431676</v>
      </c>
      <c r="V42" s="5">
        <f>EDRETAIL!V42/ADM!V42</f>
        <v>630.4448660347787</v>
      </c>
      <c r="W42" s="5">
        <f>EDRETAIL!W42/ADM!W42</f>
        <v>652.9789093357272</v>
      </c>
      <c r="X42" s="5">
        <f>EDRETAIL!X42/ADM!X42</f>
        <v>668.5841717606218</v>
      </c>
    </row>
    <row r="43" spans="1:27" ht="12">
      <c r="A43">
        <v>34</v>
      </c>
      <c r="B43" s="1" t="s">
        <v>137</v>
      </c>
      <c r="C43" s="7" t="s">
        <v>105</v>
      </c>
      <c r="D43" s="7" t="s">
        <v>105</v>
      </c>
      <c r="E43" s="7" t="s">
        <v>105</v>
      </c>
      <c r="F43" s="7" t="s">
        <v>105</v>
      </c>
      <c r="G43" s="5">
        <f>EDRETAIL!G43/ADM!G43</f>
        <v>273.1247991430102</v>
      </c>
      <c r="H43" s="5">
        <f>EDRETAIL!H43/ADM!H43</f>
        <v>308.84854315558</v>
      </c>
      <c r="I43" s="5">
        <f>EDRETAIL!I43/ADM!I43</f>
        <v>345.9791783905459</v>
      </c>
      <c r="J43" s="5">
        <f>EDRETAIL!J43/ADM!J43</f>
        <v>371.4724227548368</v>
      </c>
      <c r="K43" s="5">
        <f>EDRETAIL!K43/ADM!K43</f>
        <v>396.39282589676293</v>
      </c>
      <c r="L43" s="5">
        <f>EDRETAIL!L43/ADM!L43</f>
        <v>412.47068867387594</v>
      </c>
      <c r="M43" s="5">
        <f>EDRETAIL!M43/ADM!M43</f>
        <v>419.72396417220455</v>
      </c>
      <c r="N43" s="5">
        <f>EDRETAIL!N43/ADM!N43</f>
        <v>392.78079096045195</v>
      </c>
      <c r="O43" s="5">
        <f>EDRETAIL!O43/ADM!O43</f>
        <v>389.058561070831</v>
      </c>
      <c r="P43" s="5">
        <f>EDRETAIL!P43/ADM!P43</f>
        <v>402.22068027210884</v>
      </c>
      <c r="Q43" s="5">
        <f>EDRETAIL!Q43/ADM!Q43</f>
        <v>438.0928800856531</v>
      </c>
      <c r="R43" s="5">
        <f>EDRETAIL!R43/ADM!R43</f>
        <v>467.72441364605544</v>
      </c>
      <c r="S43" s="5">
        <f>EDRETAIL!S43/ADM!S43</f>
        <v>469.89446456285566</v>
      </c>
      <c r="T43" s="5">
        <f>EDRETAIL!T43/ADM!T43</f>
        <v>489.3952538912988</v>
      </c>
      <c r="U43" s="5">
        <f>EDRETAIL!U43/ADM!U43</f>
        <v>509.0063051702396</v>
      </c>
      <c r="V43" s="5">
        <f>EDRETAIL!V43/ADM!V43</f>
        <v>550.417808219178</v>
      </c>
      <c r="W43" s="5">
        <f>EDRETAIL!W43/ADM!W43</f>
        <v>600.8508440413202</v>
      </c>
      <c r="X43" s="5">
        <f>EDRETAIL!X43/ADM!X43</f>
        <v>642.5588962360122</v>
      </c>
      <c r="Y43" s="5"/>
      <c r="Z43" s="5"/>
      <c r="AA43" s="5"/>
    </row>
    <row r="44" spans="1:24" ht="12">
      <c r="A44">
        <v>35</v>
      </c>
      <c r="B44" s="1" t="s">
        <v>138</v>
      </c>
      <c r="C44" s="5">
        <f>EDRETAIL!C44/ADM!C44</f>
        <v>179.42907551164433</v>
      </c>
      <c r="D44" s="5">
        <f>EDRETAIL!D44/ADM!D44</f>
        <v>204.13100436681222</v>
      </c>
      <c r="E44" s="5">
        <f>EDRETAIL!E44/ADM!E44</f>
        <v>213.4572864321608</v>
      </c>
      <c r="F44" s="5">
        <f>EDRETAIL!F44/ADM!F44</f>
        <v>228.69321533923303</v>
      </c>
      <c r="G44" s="5">
        <f>EDRETAIL!G44/ADM!G44</f>
        <v>262.509977827051</v>
      </c>
      <c r="H44" s="5">
        <f>EDRETAIL!H44/ADM!H44</f>
        <v>288.28438395415475</v>
      </c>
      <c r="I44" s="5">
        <f>EDRETAIL!I44/ADM!I44</f>
        <v>321.4235209235209</v>
      </c>
      <c r="J44" s="5">
        <f>EDRETAIL!J44/ADM!J44</f>
        <v>341.9030612244898</v>
      </c>
      <c r="K44" s="5">
        <f>EDRETAIL!K44/ADM!K44</f>
        <v>368.6470588235294</v>
      </c>
      <c r="L44" s="5">
        <f>EDRETAIL!L44/ADM!L44</f>
        <v>398.53974261922787</v>
      </c>
      <c r="M44" s="5">
        <f>EDRETAIL!M44/ADM!M44</f>
        <v>409.80371294851795</v>
      </c>
      <c r="N44" s="5">
        <f>EDRETAIL!N44/ADM!N44</f>
        <v>387.83088803088805</v>
      </c>
      <c r="O44" s="5">
        <f>EDRETAIL!O44/ADM!O44</f>
        <v>390.03716705157814</v>
      </c>
      <c r="P44" s="5">
        <f>EDRETAIL!P44/ADM!P44</f>
        <v>403.6635767511178</v>
      </c>
      <c r="Q44" s="5">
        <f>EDRETAIL!Q44/ADM!Q44</f>
        <v>461.59576078728236</v>
      </c>
      <c r="R44" s="5">
        <f>EDRETAIL!R44/ADM!R44</f>
        <v>456.6232771822358</v>
      </c>
      <c r="S44" s="5"/>
      <c r="T44" s="5"/>
      <c r="U44" s="5"/>
      <c r="V44" s="5"/>
      <c r="W44" s="5"/>
      <c r="X44" s="5"/>
    </row>
    <row r="45" spans="1:24" ht="12">
      <c r="A45">
        <v>36</v>
      </c>
      <c r="B45" s="1" t="s">
        <v>139</v>
      </c>
      <c r="C45" s="5">
        <f>EDRETAIL!C45/ADM!C45</f>
        <v>178.15079817559862</v>
      </c>
      <c r="D45" s="5">
        <f>EDRETAIL!D45/ADM!D45</f>
        <v>197.48801870251316</v>
      </c>
      <c r="E45" s="5">
        <f>EDRETAIL!E45/ADM!E45</f>
        <v>212.15375265876634</v>
      </c>
      <c r="F45" s="5">
        <f>EDRETAIL!F45/ADM!F45</f>
        <v>232.8980871746629</v>
      </c>
      <c r="G45" s="5">
        <f>EDRETAIL!G45/ADM!G45</f>
        <v>273.7341977309562</v>
      </c>
      <c r="H45" s="5">
        <f>EDRETAIL!H45/ADM!H45</f>
        <v>309.0871287128713</v>
      </c>
      <c r="I45" s="5">
        <f>EDRETAIL!I45/ADM!I45</f>
        <v>341.3116357504216</v>
      </c>
      <c r="J45" s="5">
        <f>EDRETAIL!J45/ADM!J45</f>
        <v>366.209174940089</v>
      </c>
      <c r="K45" s="5">
        <f>EDRETAIL!K45/ADM!K45</f>
        <v>404.6082372322899</v>
      </c>
      <c r="L45" s="5">
        <f>EDRETAIL!L45/ADM!L45</f>
        <v>439.09643328929985</v>
      </c>
      <c r="M45" s="5">
        <f>EDRETAIL!M45/ADM!M45</f>
        <v>457.47929900332224</v>
      </c>
      <c r="N45" s="5">
        <f>EDRETAIL!N45/ADM!N45</f>
        <v>444.46062210456654</v>
      </c>
      <c r="O45" s="5">
        <f>EDRETAIL!O45/ADM!O45</f>
        <v>445.68352979914386</v>
      </c>
      <c r="P45" s="5">
        <f>EDRETAIL!P45/ADM!P45</f>
        <v>468.2653020798944</v>
      </c>
      <c r="Q45" s="5">
        <f>EDRETAIL!Q45/ADM!Q45</f>
        <v>511.0460392687881</v>
      </c>
      <c r="R45" s="5">
        <f>EDRETAIL!R45/ADM!R45</f>
        <v>554.8227023319616</v>
      </c>
      <c r="S45" s="5">
        <f>EDRETAIL!S45/ADM!S45</f>
        <v>576.642290444981</v>
      </c>
      <c r="T45" s="5">
        <f>EDRETAIL!T45/ADM!T45</f>
        <v>588.8537005163511</v>
      </c>
      <c r="U45" s="5">
        <f>EDRETAIL!U45/ADM!U45</f>
        <v>606.0850258175559</v>
      </c>
      <c r="V45" s="5">
        <f>EDRETAIL!V45/ADM!V45</f>
        <v>658.162983310153</v>
      </c>
      <c r="W45" s="5">
        <f>EDRETAIL!W45/ADM!W45</f>
        <v>716.6140071428571</v>
      </c>
      <c r="X45" s="5">
        <f>EDRETAIL!X45/ADM!X45</f>
        <v>748.7638772563176</v>
      </c>
    </row>
    <row r="46" spans="1:24" ht="12">
      <c r="A46">
        <v>37</v>
      </c>
      <c r="B46" s="1" t="s">
        <v>140</v>
      </c>
      <c r="C46" s="5">
        <f>EDRETAIL!C46/ADM!C46</f>
        <v>216.89201928227104</v>
      </c>
      <c r="D46" s="5">
        <f>EDRETAIL!D46/ADM!D46</f>
        <v>239.5318863280376</v>
      </c>
      <c r="E46" s="5">
        <f>EDRETAIL!E46/ADM!E46</f>
        <v>243.7826982492276</v>
      </c>
      <c r="F46" s="5">
        <f>EDRETAIL!F46/ADM!F46</f>
        <v>260.31121387283235</v>
      </c>
      <c r="G46" s="5">
        <f>EDRETAIL!G46/ADM!G46</f>
        <v>314.4620608899297</v>
      </c>
      <c r="H46" s="5">
        <f>EDRETAIL!H46/ADM!H46</f>
        <v>368.59437514709344</v>
      </c>
      <c r="I46" s="5">
        <f>EDRETAIL!I46/ADM!I46</f>
        <v>397.44610224381216</v>
      </c>
      <c r="J46" s="5">
        <f>EDRETAIL!J46/ADM!J46</f>
        <v>432.28158803222095</v>
      </c>
      <c r="K46" s="5">
        <f>EDRETAIL!K46/ADM!K46</f>
        <v>465.0732400773342</v>
      </c>
      <c r="L46" s="5">
        <f>EDRETAIL!L46/ADM!L46</f>
        <v>504.54365395560615</v>
      </c>
      <c r="M46" s="5">
        <f>EDRETAIL!M46/ADM!M46</f>
        <v>518.4632618752115</v>
      </c>
      <c r="N46" s="5">
        <f>EDRETAIL!N46/ADM!N46</f>
        <v>497.64263392857146</v>
      </c>
      <c r="O46" s="5">
        <f>EDRETAIL!O46/ADM!O46</f>
        <v>496.14084569404474</v>
      </c>
      <c r="P46" s="5">
        <f>EDRETAIL!P46/ADM!P46</f>
        <v>517.8257580398163</v>
      </c>
      <c r="Q46" s="5">
        <f>EDRETAIL!Q46/ADM!Q46</f>
        <v>557.630612244898</v>
      </c>
      <c r="R46" s="5">
        <f>EDRETAIL!R46/ADM!R46</f>
        <v>584.2678552700577</v>
      </c>
      <c r="S46" s="5">
        <f>EDRETAIL!S46/ADM!S46</f>
        <v>576.5266366816592</v>
      </c>
      <c r="T46" s="5">
        <f>EDRETAIL!T46/ADM!T46</f>
        <v>590.0370829361297</v>
      </c>
      <c r="U46" s="5">
        <f>EDRETAIL!U46/ADM!U46</f>
        <v>613.8414429530201</v>
      </c>
      <c r="V46" s="5">
        <f>EDRETAIL!V46/ADM!V46</f>
        <v>639.6589392844236</v>
      </c>
      <c r="W46" s="5">
        <f>EDRETAIL!W46/ADM!W46</f>
        <v>697.3709570261008</v>
      </c>
      <c r="X46" s="5">
        <f>EDRETAIL!X46/ADM!X46</f>
        <v>765.7221600719424</v>
      </c>
    </row>
    <row r="47" spans="1:24" ht="12">
      <c r="A47">
        <v>38</v>
      </c>
      <c r="B47" s="1" t="s">
        <v>141</v>
      </c>
      <c r="C47" s="5">
        <f>EDRETAIL!C47/ADM!C47</f>
        <v>196.47619649173464</v>
      </c>
      <c r="D47" s="5">
        <f>EDRETAIL!D47/ADM!D47</f>
        <v>218.56539283171136</v>
      </c>
      <c r="E47" s="5">
        <f>EDRETAIL!E47/ADM!E47</f>
        <v>229.78691382949435</v>
      </c>
      <c r="F47" s="5">
        <f>EDRETAIL!F47/ADM!F47</f>
        <v>247.04612250836607</v>
      </c>
      <c r="G47" s="5">
        <f>EDRETAIL!G47/ADM!G47</f>
        <v>293.43489281188084</v>
      </c>
      <c r="H47" s="5">
        <f>EDRETAIL!H47/ADM!H47</f>
        <v>331.1305523301156</v>
      </c>
      <c r="I47" s="5">
        <f>EDRETAIL!I47/ADM!I47</f>
        <v>357.7040532385678</v>
      </c>
      <c r="J47" s="5">
        <f>EDRETAIL!J47/ADM!J47</f>
        <v>384.23257797663115</v>
      </c>
      <c r="K47" s="5">
        <f>EDRETAIL!K47/ADM!K47</f>
        <v>408.1159350252541</v>
      </c>
      <c r="L47" s="5">
        <f>EDRETAIL!L47/ADM!L47</f>
        <v>431.52469424379063</v>
      </c>
      <c r="M47" s="5">
        <f>EDRETAIL!M47/ADM!M47</f>
        <v>466.1665777554844</v>
      </c>
      <c r="N47" s="5">
        <f>EDRETAIL!N47/ADM!N47</f>
        <v>456.55272659540935</v>
      </c>
      <c r="O47" s="5">
        <f>EDRETAIL!O47/ADM!O47</f>
        <v>455.8053692393115</v>
      </c>
      <c r="P47" s="5">
        <f>EDRETAIL!P47/ADM!P47</f>
        <v>465.15102485612834</v>
      </c>
      <c r="Q47" s="5">
        <f>EDRETAIL!Q47/ADM!Q47</f>
        <v>472.31120712935456</v>
      </c>
      <c r="R47" s="5">
        <f>EDRETAIL!R47/ADM!R47</f>
        <v>502.37762479860453</v>
      </c>
      <c r="S47" s="5">
        <f>EDRETAIL!S47/ADM!S47</f>
        <v>518.3352070103804</v>
      </c>
      <c r="T47" s="5">
        <f>EDRETAIL!T47/ADM!T47</f>
        <v>538.0612298759568</v>
      </c>
      <c r="U47" s="5">
        <f>EDRETAIL!U47/ADM!U47</f>
        <v>554.0836339954412</v>
      </c>
      <c r="V47" s="5">
        <f>EDRETAIL!V47/ADM!V47</f>
        <v>596.8996311619834</v>
      </c>
      <c r="W47" s="5">
        <f>EDRETAIL!W47/ADM!W47</f>
        <v>647.285636820215</v>
      </c>
      <c r="X47" s="5">
        <f>EDRETAIL!X47/ADM!X47</f>
        <v>684.8268359509041</v>
      </c>
    </row>
    <row r="48" spans="1:24" ht="12">
      <c r="A48">
        <v>39</v>
      </c>
      <c r="B48" s="1" t="s">
        <v>142</v>
      </c>
      <c r="C48" s="5">
        <f>EDRETAIL!C48/ADM!C48</f>
        <v>196.8725267596497</v>
      </c>
      <c r="D48" s="5">
        <f>EDRETAIL!D48/ADM!D48</f>
        <v>216.479792746114</v>
      </c>
      <c r="E48" s="5">
        <f>EDRETAIL!E48/ADM!E48</f>
        <v>219.8100109609061</v>
      </c>
      <c r="F48" s="5">
        <f>EDRETAIL!F48/ADM!F48</f>
        <v>244.7842757552285</v>
      </c>
      <c r="G48" s="5">
        <f>EDRETAIL!G48/ADM!G48</f>
        <v>276.16430020283974</v>
      </c>
      <c r="H48" s="5">
        <f>EDRETAIL!H48/ADM!H48</f>
        <v>291.2343180898422</v>
      </c>
      <c r="I48" s="5">
        <f>EDRETAIL!I48/ADM!I48</f>
        <v>331.1564681724846</v>
      </c>
      <c r="J48" s="5">
        <f>EDRETAIL!J48/ADM!J48</f>
        <v>388.04230055658627</v>
      </c>
      <c r="K48" s="5">
        <f>EDRETAIL!K48/ADM!K48</f>
        <v>423.661797752809</v>
      </c>
      <c r="L48" s="5">
        <f>EDRETAIL!L48/ADM!L48</f>
        <v>447.99181851989584</v>
      </c>
      <c r="M48" s="5">
        <f>EDRETAIL!M48/ADM!M48</f>
        <v>453.51939651980746</v>
      </c>
      <c r="N48" s="5">
        <f>EDRETAIL!N48/ADM!N48</f>
        <v>437.24880206413565</v>
      </c>
      <c r="O48" s="5">
        <f>EDRETAIL!O48/ADM!O48</f>
        <v>428.4529457917261</v>
      </c>
      <c r="P48" s="5">
        <f>EDRETAIL!P48/ADM!P48</f>
        <v>443.3971672597865</v>
      </c>
      <c r="Q48" s="5">
        <f>EDRETAIL!Q48/ADM!Q48</f>
        <v>463.8103448275862</v>
      </c>
      <c r="R48" s="5">
        <f>EDRETAIL!R48/ADM!R48</f>
        <v>482.2251655629139</v>
      </c>
      <c r="S48" s="5">
        <f>EDRETAIL!S48/ADM!S48</f>
        <v>485.4835090105406</v>
      </c>
      <c r="T48" s="5">
        <f>EDRETAIL!T48/ADM!T48</f>
        <v>524.290921363483</v>
      </c>
      <c r="U48" s="5">
        <f>EDRETAIL!U48/ADM!U48</f>
        <v>558.8140703517588</v>
      </c>
      <c r="V48" s="5">
        <f>EDRETAIL!V48/ADM!V48</f>
        <v>605.2329260884238</v>
      </c>
      <c r="W48" s="5">
        <f>EDRETAIL!W48/ADM!W48</f>
        <v>626.9215494880546</v>
      </c>
      <c r="X48" s="5">
        <f>EDRETAIL!X48/ADM!X48</f>
        <v>619.6877551020408</v>
      </c>
    </row>
    <row r="49" spans="1:24" ht="12">
      <c r="A49">
        <v>40</v>
      </c>
      <c r="B49" s="1" t="s">
        <v>143</v>
      </c>
      <c r="C49" s="5">
        <f>EDRETAIL!C49/ADM!C49</f>
        <v>161.69121635718756</v>
      </c>
      <c r="D49" s="5">
        <f>EDRETAIL!D49/ADM!D49</f>
        <v>186.20415879017014</v>
      </c>
      <c r="E49" s="5">
        <f>EDRETAIL!E49/ADM!E49</f>
        <v>203.2895392278954</v>
      </c>
      <c r="F49" s="5">
        <f>EDRETAIL!F49/ADM!F49</f>
        <v>215.4459349593496</v>
      </c>
      <c r="G49" s="5">
        <f>EDRETAIL!G49/ADM!G49</f>
        <v>261.5637719121499</v>
      </c>
      <c r="H49" s="5">
        <f>EDRETAIL!H49/ADM!H49</f>
        <v>301.46871916321294</v>
      </c>
      <c r="I49" s="5">
        <f>EDRETAIL!I49/ADM!I49</f>
        <v>324.0162601626016</v>
      </c>
      <c r="J49" s="5">
        <f>EDRETAIL!J49/ADM!J49</f>
        <v>357.51311414850386</v>
      </c>
      <c r="K49" s="5">
        <f>EDRETAIL!K49/ADM!K49</f>
        <v>383.69187576767854</v>
      </c>
      <c r="L49" s="5">
        <f>EDRETAIL!L49/ADM!L49</f>
        <v>414.0363384668628</v>
      </c>
      <c r="M49" s="5">
        <f>EDRETAIL!M49/ADM!M49</f>
        <v>447.2545993322203</v>
      </c>
      <c r="N49" s="5">
        <f>EDRETAIL!N49/ADM!N49</f>
        <v>442.7201819954501</v>
      </c>
      <c r="O49" s="5">
        <f>EDRETAIL!O49/ADM!O49</f>
        <v>440.5225921823073</v>
      </c>
      <c r="P49" s="5">
        <f>EDRETAIL!P49/ADM!P49</f>
        <v>467.6982085352509</v>
      </c>
      <c r="Q49" s="5">
        <f>EDRETAIL!Q49/ADM!Q49</f>
        <v>502.48966756513926</v>
      </c>
      <c r="R49" s="5">
        <f>EDRETAIL!R49/ADM!R49</f>
        <v>535.1593690107622</v>
      </c>
      <c r="S49" s="5">
        <f>EDRETAIL!S49/ADM!S49</f>
        <v>516.3157248157248</v>
      </c>
      <c r="T49" s="5">
        <f>EDRETAIL!T49/ADM!T49</f>
        <v>559.4663545150502</v>
      </c>
      <c r="U49" s="5">
        <f>EDRETAIL!U49/ADM!U49</f>
        <v>587.3541747572815</v>
      </c>
      <c r="V49" s="5">
        <f>EDRETAIL!V49/ADM!V49</f>
        <v>612.0443086574654</v>
      </c>
      <c r="W49" s="5">
        <f>EDRETAIL!W49/ADM!W49</f>
        <v>676.9201654116775</v>
      </c>
      <c r="X49" s="5">
        <f>EDRETAIL!X49/ADM!X49</f>
        <v>721.2213971127967</v>
      </c>
    </row>
    <row r="50" spans="1:24" ht="12">
      <c r="A50">
        <v>41</v>
      </c>
      <c r="B50" s="1" t="s">
        <v>144</v>
      </c>
      <c r="C50" s="5">
        <f>EDRETAIL!C50/ADM!C50</f>
        <v>188.03422982885087</v>
      </c>
      <c r="D50" s="5">
        <f>EDRETAIL!D50/ADM!D50</f>
        <v>208.43177570093457</v>
      </c>
      <c r="E50" s="5">
        <f>EDRETAIL!E50/ADM!E50</f>
        <v>226.2189852700491</v>
      </c>
      <c r="F50" s="5">
        <f>EDRETAIL!F50/ADM!F50</f>
        <v>236.9993487463367</v>
      </c>
      <c r="G50" s="5">
        <f>EDRETAIL!G50/ADM!G50</f>
        <v>267.30343264248705</v>
      </c>
      <c r="H50" s="5">
        <f>EDRETAIL!H50/ADM!H50</f>
        <v>303.1423862887278</v>
      </c>
      <c r="I50" s="5">
        <f>EDRETAIL!I50/ADM!I50</f>
        <v>326.36614684860297</v>
      </c>
      <c r="J50" s="5">
        <f>EDRETAIL!J50/ADM!J50</f>
        <v>344.70089858793324</v>
      </c>
      <c r="K50" s="5">
        <f>EDRETAIL!K50/ADM!K50</f>
        <v>365.62642585551333</v>
      </c>
      <c r="L50" s="5">
        <f>EDRETAIL!L50/ADM!L50</f>
        <v>410.17465975372653</v>
      </c>
      <c r="M50" s="5">
        <f>EDRETAIL!M50/ADM!M50</f>
        <v>445.7122185320492</v>
      </c>
      <c r="N50" s="5">
        <f>EDRETAIL!N50/ADM!N50</f>
        <v>434.92613448161643</v>
      </c>
      <c r="O50" s="5">
        <f>EDRETAIL!O50/ADM!O50</f>
        <v>428.10333550065025</v>
      </c>
      <c r="P50" s="5">
        <f>EDRETAIL!P50/ADM!P50</f>
        <v>445.73965905435836</v>
      </c>
      <c r="Q50" s="5">
        <f>EDRETAIL!Q50/ADM!Q50</f>
        <v>483.32768</v>
      </c>
      <c r="R50" s="5">
        <f>EDRETAIL!R50/ADM!R50</f>
        <v>509.47139731165987</v>
      </c>
      <c r="S50" s="5">
        <f>EDRETAIL!S50/ADM!S50</f>
        <v>521.7430683918669</v>
      </c>
      <c r="T50" s="5">
        <f>EDRETAIL!T50/ADM!T50</f>
        <v>557.3152439024391</v>
      </c>
      <c r="U50" s="5">
        <f>EDRETAIL!U50/ADM!U50</f>
        <v>585.6409718056389</v>
      </c>
      <c r="V50" s="5">
        <f>EDRETAIL!V50/ADM!V50</f>
        <v>633.0314294330519</v>
      </c>
      <c r="W50" s="5">
        <f>EDRETAIL!W50/ADM!W50</f>
        <v>647.2233639869474</v>
      </c>
      <c r="X50" s="5">
        <f>EDRETAIL!X50/ADM!X50</f>
        <v>650.9944320843091</v>
      </c>
    </row>
    <row r="52" spans="2:24" ht="12">
      <c r="B52" s="1" t="s">
        <v>145</v>
      </c>
      <c r="C52" s="5">
        <f>EDRETAIL!C52/ADM!C52</f>
        <v>208.39205656168997</v>
      </c>
      <c r="D52" s="5">
        <f>EDRETAIL!D52/ADM!D52</f>
        <v>228.41330854337306</v>
      </c>
      <c r="E52" s="5">
        <f>EDRETAIL!E52/ADM!E52</f>
        <v>235.5525099225271</v>
      </c>
      <c r="F52" s="5">
        <f>EDRETAIL!F52/ADM!F52</f>
        <v>253.33843953998212</v>
      </c>
      <c r="G52" s="5">
        <f>EDRETAIL!G52/ADM!G52</f>
        <v>300.07791680406456</v>
      </c>
      <c r="H52" s="5">
        <f>EDRETAIL!H52/ADM!H52</f>
        <v>342.9242749747837</v>
      </c>
      <c r="I52" s="5">
        <f>EDRETAIL!I52/ADM!I52</f>
        <v>374.53348219703406</v>
      </c>
      <c r="J52" s="5">
        <f>EDRETAIL!J52/ADM!J52</f>
        <v>396.14992789328204</v>
      </c>
      <c r="K52" s="5">
        <f>EDRETAIL!K52/ADM!K52</f>
        <v>421.1920017662468</v>
      </c>
      <c r="L52" s="5">
        <f>EDRETAIL!L52/ADM!L52</f>
        <v>453.0864832057792</v>
      </c>
      <c r="M52" s="5">
        <f>EDRETAIL!M52/ADM!M52</f>
        <v>474.4592932260374</v>
      </c>
      <c r="N52" s="5">
        <f>EDRETAIL!N52/ADM!N52</f>
        <v>459.6084687263238</v>
      </c>
      <c r="O52" s="5">
        <f>EDRETAIL!O52/ADM!O52</f>
        <v>455.09973595310396</v>
      </c>
      <c r="P52" s="5">
        <f>EDRETAIL!P52/ADM!P52</f>
        <v>472.55107397399075</v>
      </c>
      <c r="Q52" s="5">
        <f>EDRETAIL!Q52/ADM!Q52</f>
        <v>505.12299135079564</v>
      </c>
      <c r="R52" s="5">
        <f>EDRETAIL!R52/ADM!R52</f>
        <v>536.3793402369076</v>
      </c>
      <c r="S52" s="5">
        <f>EDRETAIL!S52/ADM!S52</f>
        <v>548.658584264473</v>
      </c>
      <c r="T52" s="5">
        <f>EDRETAIL!T52/ADM!T52</f>
        <v>575.920736497545</v>
      </c>
      <c r="U52" s="5">
        <f>EDRETAIL!U52/ADM!U52</f>
        <v>600.7595860210554</v>
      </c>
      <c r="V52" s="5">
        <f>EDRETAIL!V52/ADM!V52</f>
        <v>643.7277331076352</v>
      </c>
      <c r="W52" s="5">
        <f>EDRETAIL!W52/ADM!W52</f>
        <v>679.8701576097467</v>
      </c>
      <c r="X52" s="5">
        <f>EDRETAIL!X52/ADM!X52</f>
        <v>706.9742076003062</v>
      </c>
    </row>
    <row r="55" ht="12">
      <c r="B55" s="1" t="s">
        <v>146</v>
      </c>
    </row>
    <row r="57" spans="1:24" ht="12">
      <c r="A57">
        <v>42</v>
      </c>
      <c r="B57" s="1" t="s">
        <v>147</v>
      </c>
      <c r="C57" s="5">
        <f>EDRETAIL!C57/ADM!C57</f>
        <v>201.10109338591144</v>
      </c>
      <c r="D57" s="5">
        <f>EDRETAIL!D57/ADM!D57</f>
        <v>221.93926605504586</v>
      </c>
      <c r="E57" s="5">
        <f>EDRETAIL!E57/ADM!E57</f>
        <v>232.41236336223145</v>
      </c>
      <c r="F57" s="5">
        <f>EDRETAIL!F57/ADM!F57</f>
        <v>251.40306617504368</v>
      </c>
      <c r="G57" s="5">
        <f>EDRETAIL!G57/ADM!G57</f>
        <v>283.8070764973315</v>
      </c>
      <c r="H57" s="5">
        <f>EDRETAIL!H57/ADM!H57</f>
        <v>310.59603174603177</v>
      </c>
      <c r="I57" s="5">
        <f>EDRETAIL!I57/ADM!I57</f>
        <v>333.5975298960988</v>
      </c>
      <c r="J57" s="5">
        <f>EDRETAIL!J57/ADM!J57</f>
        <v>329.4360916860917</v>
      </c>
      <c r="K57" s="5">
        <f>EDRETAIL!K57/ADM!K57</f>
        <v>334.9729416312331</v>
      </c>
      <c r="L57" s="5">
        <f>EDRETAIL!L57/ADM!L57</f>
        <v>368.0242708944999</v>
      </c>
      <c r="M57" s="5">
        <f>EDRETAIL!M57/ADM!M57</f>
        <v>392.6631994487104</v>
      </c>
      <c r="N57" s="5">
        <f>EDRETAIL!N57/ADM!N57</f>
        <v>386.5287062524577</v>
      </c>
      <c r="O57" s="5">
        <f>EDRETAIL!O57/ADM!O57</f>
        <v>381.72483482316363</v>
      </c>
      <c r="P57" s="5">
        <f>EDRETAIL!P57/ADM!P57</f>
        <v>387.6472473077649</v>
      </c>
      <c r="Q57" s="5">
        <f>EDRETAIL!Q57/ADM!Q57</f>
        <v>405.43200150065655</v>
      </c>
      <c r="R57" s="5">
        <f>EDRETAIL!R57/ADM!R57</f>
        <v>434.7237579379903</v>
      </c>
      <c r="S57" s="5">
        <f>EDRETAIL!S57/ADM!S57</f>
        <v>442.2588925559223</v>
      </c>
      <c r="T57" s="5">
        <f>EDRETAIL!T57/ADM!T57</f>
        <v>472.4819164802386</v>
      </c>
      <c r="U57" s="5">
        <f>EDRETAIL!U57/ADM!U57</f>
        <v>497.5715087982029</v>
      </c>
      <c r="V57" s="5">
        <f>EDRETAIL!V57/ADM!V57</f>
        <v>540.5985168369277</v>
      </c>
      <c r="W57" s="5">
        <f>EDRETAIL!W57/ADM!W57</f>
        <v>657.0630637161389</v>
      </c>
      <c r="X57" s="5"/>
    </row>
    <row r="58" spans="1:24" ht="12">
      <c r="A58">
        <v>43</v>
      </c>
      <c r="B58" s="1" t="s">
        <v>148</v>
      </c>
      <c r="C58" s="5">
        <f>EDRETAIL!C58/ADM!C58</f>
        <v>166.57892505035514</v>
      </c>
      <c r="D58" s="5">
        <f>EDRETAIL!D58/ADM!D58</f>
        <v>183.90085230337684</v>
      </c>
      <c r="E58" s="5">
        <f>EDRETAIL!E58/ADM!E58</f>
        <v>192.6904109589041</v>
      </c>
      <c r="F58" s="5">
        <f>EDRETAIL!F58/ADM!F58</f>
        <v>209.31043681227075</v>
      </c>
      <c r="G58" s="5">
        <f>EDRETAIL!G58/ADM!G58</f>
        <v>232.61858467103775</v>
      </c>
      <c r="H58" s="5">
        <f>EDRETAIL!H58/ADM!H58</f>
        <v>248.1160378433831</v>
      </c>
      <c r="I58" s="5">
        <f>EDRETAIL!I58/ADM!I58</f>
        <v>271.33594994311716</v>
      </c>
      <c r="J58" s="5">
        <f>EDRETAIL!J58/ADM!J58</f>
        <v>339.2335611067548</v>
      </c>
      <c r="K58" s="5">
        <f>EDRETAIL!K58/ADM!K58</f>
        <v>394.8025366280341</v>
      </c>
      <c r="L58" s="5">
        <f>EDRETAIL!L58/ADM!L58</f>
        <v>418.47889731808954</v>
      </c>
      <c r="M58" s="5">
        <f>EDRETAIL!M58/ADM!M58</f>
        <v>433.688554991189</v>
      </c>
      <c r="N58" s="5">
        <f>EDRETAIL!N58/ADM!N58</f>
        <v>413.51406624102157</v>
      </c>
      <c r="O58" s="5">
        <f>EDRETAIL!O58/ADM!O58</f>
        <v>420.86335600907023</v>
      </c>
      <c r="P58" s="5">
        <f>EDRETAIL!P58/ADM!P58</f>
        <v>445.5506120081215</v>
      </c>
      <c r="Q58" s="5">
        <f>EDRETAIL!Q58/ADM!Q58</f>
        <v>485.8165798199905</v>
      </c>
      <c r="R58" s="5">
        <f>EDRETAIL!R58/ADM!R58</f>
        <v>515.438900203666</v>
      </c>
      <c r="S58" s="5">
        <f>EDRETAIL!S58/ADM!S58</f>
        <v>521.8859696641387</v>
      </c>
      <c r="T58" s="5">
        <f>EDRETAIL!T58/ADM!T58</f>
        <v>541.3072502210433</v>
      </c>
      <c r="U58" s="5">
        <f>EDRETAIL!U58/ADM!U58</f>
        <v>557.3453038674033</v>
      </c>
      <c r="V58" s="5">
        <f>EDRETAIL!V58/ADM!V58</f>
        <v>581.0846379238175</v>
      </c>
      <c r="W58" s="5">
        <f>EDRETAIL!W58/ADM!W58</f>
        <v>638.2615914900636</v>
      </c>
      <c r="X58" s="5">
        <f>EDRETAIL!X58/ADM!X58</f>
        <v>682.6768233547749</v>
      </c>
    </row>
    <row r="59" spans="1:24" ht="12">
      <c r="A59">
        <v>44</v>
      </c>
      <c r="B59" s="1" t="s">
        <v>149</v>
      </c>
      <c r="C59" s="5">
        <f>EDRETAIL!C59/ADM!C59</f>
        <v>168.68647166361976</v>
      </c>
      <c r="D59" s="5">
        <f>EDRETAIL!D59/ADM!D59</f>
        <v>189.21864247732248</v>
      </c>
      <c r="E59" s="5">
        <f>EDRETAIL!E59/ADM!E59</f>
        <v>204.7883736120183</v>
      </c>
      <c r="F59" s="5">
        <f>EDRETAIL!F59/ADM!F59</f>
        <v>226.41245656241648</v>
      </c>
      <c r="G59" s="5">
        <f>EDRETAIL!G59/ADM!G59</f>
        <v>265.8636363636364</v>
      </c>
      <c r="H59" s="5">
        <f>EDRETAIL!H59/ADM!H59</f>
        <v>305.5689265536723</v>
      </c>
      <c r="I59" s="5">
        <f>EDRETAIL!I59/ADM!I59</f>
        <v>337.2731176638992</v>
      </c>
      <c r="J59" s="5">
        <f>EDRETAIL!J59/ADM!J59</f>
        <v>359.570372560615</v>
      </c>
      <c r="K59" s="5">
        <f>EDRETAIL!K59/ADM!K59</f>
        <v>387.5466423579459</v>
      </c>
      <c r="L59" s="5">
        <f>EDRETAIL!L59/ADM!L59</f>
        <v>418.691761801913</v>
      </c>
      <c r="M59" s="5">
        <f>EDRETAIL!M59/ADM!M59</f>
        <v>428.286840780365</v>
      </c>
      <c r="N59" s="5">
        <f>EDRETAIL!N59/ADM!N59</f>
        <v>407.8997188378632</v>
      </c>
      <c r="O59" s="5">
        <f>EDRETAIL!O59/ADM!O59</f>
        <v>419.58528978546275</v>
      </c>
      <c r="P59" s="5">
        <f>EDRETAIL!P59/ADM!P59</f>
        <v>431.9869277300223</v>
      </c>
      <c r="Q59" s="5">
        <f>EDRETAIL!Q59/ADM!Q59</f>
        <v>458.5060162601626</v>
      </c>
      <c r="R59" s="5">
        <f>EDRETAIL!R59/ADM!R59</f>
        <v>491.9366059817945</v>
      </c>
      <c r="S59" s="5">
        <f>EDRETAIL!S59/ADM!S59</f>
        <v>521.6886508202209</v>
      </c>
      <c r="T59" s="5">
        <f>EDRETAIL!T59/ADM!T59</f>
        <v>529.6312437143815</v>
      </c>
      <c r="U59" s="5">
        <f>EDRETAIL!U59/ADM!U59</f>
        <v>542.5377897211958</v>
      </c>
      <c r="V59" s="5">
        <f>EDRETAIL!V59/ADM!V59</f>
        <v>592.0242141152404</v>
      </c>
      <c r="W59" s="5">
        <f>EDRETAIL!W59/ADM!W59</f>
        <v>619.7148662730115</v>
      </c>
      <c r="X59" s="5">
        <f>EDRETAIL!X59/ADM!X59</f>
        <v>622.2419323671498</v>
      </c>
    </row>
    <row r="60" spans="1:24" ht="12">
      <c r="A60">
        <v>45</v>
      </c>
      <c r="B60" s="1" t="s">
        <v>150</v>
      </c>
      <c r="C60" s="5">
        <f>EDRETAIL!C60/ADM!C60</f>
        <v>212.6584463625154</v>
      </c>
      <c r="D60" s="5">
        <f>EDRETAIL!D60/ADM!D60</f>
        <v>229.22179974651456</v>
      </c>
      <c r="E60" s="5">
        <f>EDRETAIL!E60/ADM!E60</f>
        <v>235.89986824769434</v>
      </c>
      <c r="F60" s="5">
        <f>EDRETAIL!F60/ADM!F60</f>
        <v>248.1616566466266</v>
      </c>
      <c r="G60" s="5">
        <f>EDRETAIL!G60/ADM!G60</f>
        <v>300.2934415145368</v>
      </c>
      <c r="H60" s="5">
        <f>EDRETAIL!H60/ADM!H60</f>
        <v>354.15296495956875</v>
      </c>
      <c r="I60" s="5">
        <f>EDRETAIL!I60/ADM!I60</f>
        <v>372.4431524547804</v>
      </c>
      <c r="J60" s="5">
        <f>EDRETAIL!J60/ADM!J60</f>
        <v>410.56205328135155</v>
      </c>
      <c r="K60" s="5">
        <f>EDRETAIL!K60/ADM!K60</f>
        <v>454.80990099009904</v>
      </c>
      <c r="L60" s="5">
        <f>EDRETAIL!L60/ADM!L60</f>
        <v>485.22352941176473</v>
      </c>
      <c r="M60" s="5">
        <f>EDRETAIL!M60/ADM!M60</f>
        <v>495.92846153846153</v>
      </c>
      <c r="N60" s="5">
        <f>EDRETAIL!N60/ADM!N60</f>
        <v>465.8886804252658</v>
      </c>
      <c r="O60" s="5">
        <f>EDRETAIL!O60/ADM!O60</f>
        <v>460.8431105710814</v>
      </c>
      <c r="P60" s="5">
        <f>EDRETAIL!P60/ADM!P60</f>
        <v>466.82564593301436</v>
      </c>
      <c r="Q60" s="5">
        <f>EDRETAIL!Q60/ADM!Q60</f>
        <v>468.1752085816448</v>
      </c>
      <c r="R60" s="5">
        <f>EDRETAIL!R60/ADM!R60</f>
        <v>507.92899761336514</v>
      </c>
      <c r="S60" s="5">
        <f>EDRETAIL!S60/ADM!S60</f>
        <v>509.1790443293034</v>
      </c>
      <c r="T60" s="5">
        <f>EDRETAIL!T60/ADM!T60</f>
        <v>560.2016574585635</v>
      </c>
      <c r="U60" s="5">
        <f>EDRETAIL!U60/ADM!U60</f>
        <v>621.9530127142067</v>
      </c>
      <c r="V60" s="5">
        <f>EDRETAIL!V60/ADM!V60</f>
        <v>680.6932470455824</v>
      </c>
      <c r="W60" s="5">
        <f>EDRETAIL!W60/ADM!W60</f>
        <v>685.7854555617663</v>
      </c>
      <c r="X60" s="5">
        <f>EDRETAIL!X60/ADM!X60</f>
        <v>694.9871533672892</v>
      </c>
    </row>
    <row r="61" spans="1:24" ht="12">
      <c r="A61">
        <v>46</v>
      </c>
      <c r="B61" s="1" t="s">
        <v>151</v>
      </c>
      <c r="C61" s="5">
        <f>EDRETAIL!C61/ADM!C61</f>
        <v>172.5061120233534</v>
      </c>
      <c r="D61" s="5">
        <f>EDRETAIL!D61/ADM!D61</f>
        <v>191.72427366447985</v>
      </c>
      <c r="E61" s="5">
        <f>EDRETAIL!E61/ADM!E61</f>
        <v>204.24985428404895</v>
      </c>
      <c r="F61" s="5">
        <f>EDRETAIL!F61/ADM!F61</f>
        <v>222.1847565841979</v>
      </c>
      <c r="G61" s="5">
        <f>EDRETAIL!G61/ADM!G61</f>
        <v>256.80073126142594</v>
      </c>
      <c r="H61" s="5">
        <f>EDRETAIL!H61/ADM!H61</f>
        <v>289.4012778235779</v>
      </c>
      <c r="I61" s="5">
        <f>EDRETAIL!I61/ADM!I61</f>
        <v>326.10216193302244</v>
      </c>
      <c r="J61" s="5">
        <f>EDRETAIL!J61/ADM!J61</f>
        <v>354.3237379162191</v>
      </c>
      <c r="K61" s="5">
        <f>EDRETAIL!K61/ADM!K61</f>
        <v>390.9258932509925</v>
      </c>
      <c r="L61" s="5">
        <f>EDRETAIL!L61/ADM!L61</f>
        <v>420.3390804597701</v>
      </c>
      <c r="M61" s="5">
        <f>EDRETAIL!M61/ADM!M61</f>
        <v>449.25092108204785</v>
      </c>
      <c r="N61" s="5">
        <f>EDRETAIL!N61/ADM!N61</f>
        <v>440.17960628179605</v>
      </c>
      <c r="O61" s="5">
        <f>EDRETAIL!O61/ADM!O61</f>
        <v>436.1852441150828</v>
      </c>
      <c r="P61" s="5">
        <f>EDRETAIL!P61/ADM!P61</f>
        <v>459.1490063332605</v>
      </c>
      <c r="Q61" s="5">
        <f>EDRETAIL!Q61/ADM!Q61</f>
        <v>497.0102732240437</v>
      </c>
      <c r="R61" s="5">
        <f>EDRETAIL!R61/ADM!R61</f>
        <v>528.9826049141118</v>
      </c>
      <c r="S61" s="5">
        <f>EDRETAIL!S61/ADM!S61</f>
        <v>537.4002139037433</v>
      </c>
      <c r="T61" s="5">
        <f>EDRETAIL!T61/ADM!T61</f>
        <v>544.6825464644306</v>
      </c>
      <c r="U61" s="5">
        <f>EDRETAIL!U61/ADM!U61</f>
        <v>558.1874598758827</v>
      </c>
      <c r="V61" s="5">
        <f>EDRETAIL!V61/ADM!V61</f>
        <v>602.1605840669959</v>
      </c>
      <c r="W61" s="5">
        <f>EDRETAIL!W61/ADM!W61</f>
        <v>655.9800736887734</v>
      </c>
      <c r="X61" s="5">
        <f>EDRETAIL!X61/ADM!X61</f>
        <v>687.9065754614548</v>
      </c>
    </row>
    <row r="62" spans="1:24" ht="12">
      <c r="A62">
        <v>47</v>
      </c>
      <c r="B62" s="1" t="s">
        <v>152</v>
      </c>
      <c r="C62" s="5">
        <f>EDRETAIL!C62/ADM!C62</f>
        <v>180.2267850536441</v>
      </c>
      <c r="D62" s="5">
        <f>EDRETAIL!D62/ADM!D62</f>
        <v>200.4511645379414</v>
      </c>
      <c r="E62" s="5">
        <f>EDRETAIL!E62/ADM!E62</f>
        <v>217.4949297971919</v>
      </c>
      <c r="F62" s="5">
        <f>EDRETAIL!F62/ADM!F62</f>
        <v>233.25465346534654</v>
      </c>
      <c r="G62" s="5">
        <f>EDRETAIL!G62/ADM!G62</f>
        <v>275.8993865030675</v>
      </c>
      <c r="H62" s="5">
        <f>EDRETAIL!H62/ADM!H62</f>
        <v>318.9477894736842</v>
      </c>
      <c r="I62" s="5">
        <f>EDRETAIL!I62/ADM!I62</f>
        <v>354.7235772357724</v>
      </c>
      <c r="J62" s="5">
        <f>EDRETAIL!J62/ADM!J62</f>
        <v>368.9450127877238</v>
      </c>
      <c r="K62" s="5">
        <f>EDRETAIL!K62/ADM!K62</f>
        <v>394.9796712802768</v>
      </c>
      <c r="L62" s="5">
        <f>EDRETAIL!L62/ADM!L62</f>
        <v>429.4250109313511</v>
      </c>
      <c r="M62" s="5">
        <f>EDRETAIL!M62/ADM!M62</f>
        <v>454.05787291572784</v>
      </c>
      <c r="N62" s="5">
        <f>EDRETAIL!N62/ADM!N62</f>
        <v>433.709204090707</v>
      </c>
      <c r="O62" s="5">
        <f>EDRETAIL!O62/ADM!O62</f>
        <v>428.47860323003056</v>
      </c>
      <c r="P62" s="5">
        <f>EDRETAIL!P62/ADM!P62</f>
        <v>448.8592422907489</v>
      </c>
      <c r="Q62" s="5">
        <f>EDRETAIL!Q62/ADM!Q62</f>
        <v>468.603690685413</v>
      </c>
      <c r="R62" s="5">
        <f>EDRETAIL!R62/ADM!R62</f>
        <v>496.8948740225891</v>
      </c>
      <c r="S62" s="5">
        <f>EDRETAIL!S62/ADM!S62</f>
        <v>510.69101123595505</v>
      </c>
      <c r="T62" s="5">
        <f>EDRETAIL!T62/ADM!T62</f>
        <v>520.9592973436161</v>
      </c>
      <c r="U62" s="5">
        <f>EDRETAIL!U62/ADM!U62</f>
        <v>532.8579304495335</v>
      </c>
      <c r="V62" s="5">
        <f>EDRETAIL!V62/ADM!V62</f>
        <v>569.2461019806152</v>
      </c>
      <c r="W62" s="5">
        <f>EDRETAIL!W62/ADM!W62</f>
        <v>610.2832532659081</v>
      </c>
      <c r="X62" s="5">
        <f>EDRETAIL!X62/ADM!X62</f>
        <v>644.4977274668945</v>
      </c>
    </row>
    <row r="63" spans="1:24" ht="12">
      <c r="A63">
        <v>48</v>
      </c>
      <c r="B63" s="1" t="s">
        <v>153</v>
      </c>
      <c r="C63" s="5">
        <f>EDRETAIL!C63/ADM!C63</f>
        <v>213.53016770545526</v>
      </c>
      <c r="D63" s="5">
        <f>EDRETAIL!D63/ADM!D63</f>
        <v>241.4002254791432</v>
      </c>
      <c r="E63" s="5">
        <f>EDRETAIL!E63/ADM!E63</f>
        <v>260.5118383453531</v>
      </c>
      <c r="F63" s="5">
        <f>EDRETAIL!F63/ADM!F63</f>
        <v>280.2075588599752</v>
      </c>
      <c r="G63" s="5">
        <f>EDRETAIL!G63/ADM!G63</f>
        <v>326.48505350362444</v>
      </c>
      <c r="H63" s="5">
        <f>EDRETAIL!H63/ADM!H63</f>
        <v>369.6181053502482</v>
      </c>
      <c r="I63" s="5">
        <f>EDRETAIL!I63/ADM!I63</f>
        <v>406.58652842530097</v>
      </c>
      <c r="J63" s="5">
        <f>EDRETAIL!J63/ADM!J63</f>
        <v>431.77780837004406</v>
      </c>
      <c r="K63" s="5">
        <f>EDRETAIL!K63/ADM!K63</f>
        <v>475.82599521733016</v>
      </c>
      <c r="L63" s="5">
        <f>EDRETAIL!L63/ADM!L63</f>
        <v>520.3560595221062</v>
      </c>
      <c r="M63" s="5">
        <f>EDRETAIL!M63/ADM!M63</f>
        <v>537.9790255613614</v>
      </c>
      <c r="N63" s="5">
        <f>EDRETAIL!N63/ADM!N63</f>
        <v>509.3481159025983</v>
      </c>
      <c r="O63" s="5">
        <f>EDRETAIL!O63/ADM!O63</f>
        <v>509.6639349464498</v>
      </c>
      <c r="P63" s="5">
        <f>EDRETAIL!P63/ADM!P63</f>
        <v>537.0515740623014</v>
      </c>
      <c r="Q63" s="5">
        <f>EDRETAIL!Q63/ADM!Q63</f>
        <v>602.4733067729084</v>
      </c>
      <c r="R63" s="5">
        <f>EDRETAIL!R63/ADM!R63</f>
        <v>626.238510063082</v>
      </c>
      <c r="S63" s="5">
        <f>EDRETAIL!S63/ADM!S63</f>
        <v>632.0621059454363</v>
      </c>
      <c r="T63" s="5">
        <f>EDRETAIL!T63/ADM!T63</f>
        <v>597.4021227768216</v>
      </c>
      <c r="U63" s="5">
        <f>EDRETAIL!U63/ADM!U63</f>
        <v>581.4129207138017</v>
      </c>
      <c r="V63" s="5">
        <f>EDRETAIL!V63/ADM!V63</f>
        <v>619.2629506545821</v>
      </c>
      <c r="W63" s="5">
        <f>EDRETAIL!W63/ADM!W63</f>
        <v>677.2972093538734</v>
      </c>
      <c r="X63" s="5">
        <f>EDRETAIL!X63/ADM!X63</f>
        <v>685.3910442720701</v>
      </c>
    </row>
    <row r="64" spans="1:24" ht="12">
      <c r="A64">
        <v>49</v>
      </c>
      <c r="B64" s="1" t="s">
        <v>154</v>
      </c>
      <c r="C64" s="5">
        <f>EDRETAIL!C64/ADM!C64</f>
        <v>149.89479334406872</v>
      </c>
      <c r="D64" s="5">
        <f>EDRETAIL!D64/ADM!D64</f>
        <v>171.42634443317039</v>
      </c>
      <c r="E64" s="5">
        <f>EDRETAIL!E64/ADM!E64</f>
        <v>191.42984409799556</v>
      </c>
      <c r="F64" s="5">
        <f>EDRETAIL!F64/ADM!F64</f>
        <v>210.47292993630575</v>
      </c>
      <c r="G64" s="5">
        <f>EDRETAIL!G64/ADM!G64</f>
        <v>245.99687688897845</v>
      </c>
      <c r="H64" s="5">
        <f>EDRETAIL!H64/ADM!H64</f>
        <v>279.4219547031218</v>
      </c>
      <c r="I64" s="5">
        <f>EDRETAIL!I64/ADM!I64</f>
        <v>305.3204498977505</v>
      </c>
      <c r="J64" s="5">
        <f>EDRETAIL!J64/ADM!J64</f>
        <v>328.0781086181589</v>
      </c>
      <c r="K64" s="5">
        <f>EDRETAIL!K64/ADM!K64</f>
        <v>355.0535563082134</v>
      </c>
      <c r="L64" s="5">
        <f>EDRETAIL!L64/ADM!L64</f>
        <v>384.0899883954004</v>
      </c>
      <c r="M64" s="5">
        <f>EDRETAIL!M64/ADM!M64</f>
        <v>379.2624327678941</v>
      </c>
      <c r="N64" s="5">
        <f>EDRETAIL!N64/ADM!N64</f>
        <v>354.1963140209755</v>
      </c>
      <c r="O64" s="5">
        <f>EDRETAIL!O64/ADM!O64</f>
        <v>359.0220835430297</v>
      </c>
      <c r="P64" s="5">
        <f>EDRETAIL!P64/ADM!P64</f>
        <v>376.8011426304305</v>
      </c>
      <c r="Q64" s="5">
        <f>EDRETAIL!Q64/ADM!Q64</f>
        <v>403.7840599455041</v>
      </c>
      <c r="R64" s="5">
        <f>EDRETAIL!R64/ADM!R64</f>
        <v>427.07768752986146</v>
      </c>
      <c r="S64" s="5">
        <f>EDRETAIL!S64/ADM!S64</f>
        <v>434.6435866204441</v>
      </c>
      <c r="T64" s="5">
        <f>EDRETAIL!T64/ADM!T64</f>
        <v>497.72885732730794</v>
      </c>
      <c r="U64" s="5">
        <f>EDRETAIL!U64/ADM!U64</f>
        <v>555.8964755682341</v>
      </c>
      <c r="V64" s="5">
        <f>EDRETAIL!V64/ADM!V64</f>
        <v>594.6262461087713</v>
      </c>
      <c r="W64" s="5">
        <f>EDRETAIL!W64/ADM!W64</f>
        <v>641.4411103949913</v>
      </c>
      <c r="X64" s="5">
        <f>EDRETAIL!X64/ADM!X64</f>
        <v>678.3368105381165</v>
      </c>
    </row>
    <row r="65" spans="1:24" ht="12">
      <c r="A65">
        <v>50</v>
      </c>
      <c r="B65" s="1" t="s">
        <v>155</v>
      </c>
      <c r="C65" s="5">
        <f>EDRETAIL!C65/ADM!C65</f>
        <v>158.9638655462185</v>
      </c>
      <c r="D65" s="5">
        <f>EDRETAIL!D65/ADM!D65</f>
        <v>187.8263305322129</v>
      </c>
      <c r="E65" s="5">
        <f>EDRETAIL!E65/ADM!E65</f>
        <v>190.418893129771</v>
      </c>
      <c r="F65" s="5">
        <f>EDRETAIL!F65/ADM!F65</f>
        <v>190.23238095238096</v>
      </c>
      <c r="G65" s="5">
        <f>EDRETAIL!G65/ADM!G65</f>
        <v>227.223823246878</v>
      </c>
      <c r="H65" s="5">
        <f>EDRETAIL!H65/ADM!H65</f>
        <v>291.33811475409834</v>
      </c>
      <c r="I65" s="5">
        <f>EDRETAIL!I65/ADM!I65</f>
        <v>328.67489270386267</v>
      </c>
      <c r="J65" s="5">
        <f>EDRETAIL!J65/ADM!J65</f>
        <v>347.73932092004384</v>
      </c>
      <c r="K65" s="5">
        <f>EDRETAIL!K65/ADM!K65</f>
        <v>380.4178935447339</v>
      </c>
      <c r="L65" s="5">
        <f>EDRETAIL!L65/ADM!L65</f>
        <v>411.9147196261682</v>
      </c>
      <c r="M65" s="5">
        <f>EDRETAIL!M65/ADM!M65</f>
        <v>436.9672546583851</v>
      </c>
      <c r="N65" s="5">
        <f>EDRETAIL!N65/ADM!N65</f>
        <v>437.9109677419355</v>
      </c>
      <c r="O65" s="5">
        <f>EDRETAIL!O65/ADM!O65</f>
        <v>432.01028205128205</v>
      </c>
      <c r="P65" s="5">
        <f>EDRETAIL!P65/ADM!P65</f>
        <v>409.79471153846157</v>
      </c>
      <c r="Q65" s="5">
        <f>EDRETAIL!Q65/ADM!Q65</f>
        <v>385.6574074074074</v>
      </c>
      <c r="R65" s="5">
        <f>EDRETAIL!R65/ADM!R65</f>
        <v>407.23717217787913</v>
      </c>
      <c r="S65" s="5">
        <f>EDRETAIL!S65/ADM!S65</f>
        <v>423.2313003452244</v>
      </c>
      <c r="T65" s="5">
        <f>EDRETAIL!T65/ADM!T65</f>
        <v>459.646511627907</v>
      </c>
      <c r="U65" s="5">
        <f>EDRETAIL!U65/ADM!U65</f>
        <v>470.9530201342282</v>
      </c>
      <c r="V65" s="5">
        <f>EDRETAIL!V65/ADM!V65</f>
        <v>514.9538339021615</v>
      </c>
      <c r="W65" s="5">
        <f>EDRETAIL!W65/ADM!W65</f>
        <v>572.379262782402</v>
      </c>
      <c r="X65" s="5">
        <f>EDRETAIL!X65/ADM!X65</f>
        <v>608.1744146341464</v>
      </c>
    </row>
    <row r="66" spans="1:24" ht="12">
      <c r="A66">
        <v>51</v>
      </c>
      <c r="B66" s="1" t="s">
        <v>104</v>
      </c>
      <c r="C66" s="5">
        <f>EDRETAIL!C66/ADM!C66</f>
        <v>174.87085382772102</v>
      </c>
      <c r="D66" s="5">
        <f>EDRETAIL!D66/ADM!D66</f>
        <v>196.16373017870626</v>
      </c>
      <c r="E66" s="5">
        <f>EDRETAIL!E66/ADM!E66</f>
        <v>214.83043255694906</v>
      </c>
      <c r="F66" s="5">
        <f>EDRETAIL!F66/ADM!F66</f>
        <v>236.53926428385077</v>
      </c>
      <c r="G66" s="5">
        <f>EDRETAIL!G66/ADM!G66</f>
        <v>292.6334656084656</v>
      </c>
      <c r="H66" s="5">
        <f>EDRETAIL!H66/ADM!H66</f>
        <v>340.65245901639344</v>
      </c>
      <c r="I66" s="5">
        <f>EDRETAIL!I66/ADM!I66</f>
        <v>366.5945424121509</v>
      </c>
      <c r="J66" s="5">
        <f>EDRETAIL!J66/ADM!J66</f>
        <v>387.25554834523035</v>
      </c>
      <c r="K66" s="5">
        <f>EDRETAIL!K66/ADM!K66</f>
        <v>401.222448460168</v>
      </c>
      <c r="L66" s="5">
        <f>EDRETAIL!L66/ADM!L66</f>
        <v>435.7039240506329</v>
      </c>
      <c r="M66" s="5">
        <f>EDRETAIL!M66/ADM!M66</f>
        <v>454.73674763328347</v>
      </c>
      <c r="N66" s="5">
        <f>EDRETAIL!N66/ADM!N66</f>
        <v>433.5915305505142</v>
      </c>
      <c r="O66" s="5">
        <f>EDRETAIL!O66/ADM!O66</f>
        <v>427.28285549399817</v>
      </c>
      <c r="P66" s="5">
        <f>EDRETAIL!P66/ADM!P66</f>
        <v>421.7930148381295</v>
      </c>
      <c r="Q66" s="5">
        <f>EDRETAIL!Q66/ADM!Q66</f>
        <v>466.5457994579946</v>
      </c>
      <c r="R66" s="5">
        <f>EDRETAIL!R66/ADM!R66</f>
        <v>499.45677557579006</v>
      </c>
      <c r="S66" s="5">
        <f>EDRETAIL!S66/ADM!S66</f>
        <v>486.419645539201</v>
      </c>
      <c r="T66" s="5">
        <f>EDRETAIL!T66/ADM!T66</f>
        <v>490.7542074363992</v>
      </c>
      <c r="U66" s="5">
        <f>EDRETAIL!U66/ADM!U66</f>
        <v>501.6468089215024</v>
      </c>
      <c r="V66" s="5">
        <f>EDRETAIL!V66/ADM!V66</f>
        <v>543.934451261077</v>
      </c>
      <c r="W66" s="5">
        <f>EDRETAIL!W66/ADM!W66</f>
        <v>577.4479362641582</v>
      </c>
      <c r="X66" s="5">
        <f>EDRETAIL!X66/ADM!X66</f>
        <v>593.4101368570081</v>
      </c>
    </row>
    <row r="67" spans="1:24" ht="12">
      <c r="A67">
        <v>52</v>
      </c>
      <c r="B67" s="1" t="s">
        <v>156</v>
      </c>
      <c r="C67" s="5">
        <f>EDRETAIL!C67/ADM!C67</f>
        <v>156.9689440993789</v>
      </c>
      <c r="D67" s="5">
        <f>EDRETAIL!D67/ADM!D67</f>
        <v>176.65066876475217</v>
      </c>
      <c r="E67" s="5">
        <f>EDRETAIL!E67/ADM!E67</f>
        <v>187.05463182897861</v>
      </c>
      <c r="F67" s="5">
        <f>EDRETAIL!F67/ADM!F67</f>
        <v>202.53623188405797</v>
      </c>
      <c r="G67" s="5">
        <f>EDRETAIL!G67/ADM!G67</f>
        <v>254.87177352206496</v>
      </c>
      <c r="H67" s="5">
        <f>EDRETAIL!H67/ADM!H67</f>
        <v>307.6734693877551</v>
      </c>
      <c r="I67" s="5">
        <f>EDRETAIL!I67/ADM!I67</f>
        <v>340.59031979256696</v>
      </c>
      <c r="J67" s="5">
        <f>EDRETAIL!J67/ADM!J67</f>
        <v>360.33063791554355</v>
      </c>
      <c r="K67" s="5">
        <f>EDRETAIL!K67/ADM!K67</f>
        <v>379.35369188696444</v>
      </c>
      <c r="L67" s="5">
        <f>EDRETAIL!L67/ADM!L67</f>
        <v>419.0774253731343</v>
      </c>
      <c r="M67" s="5">
        <f>EDRETAIL!M67/ADM!M67</f>
        <v>433.3641721234799</v>
      </c>
      <c r="N67" s="5">
        <f>EDRETAIL!N67/ADM!N67</f>
        <v>431.7355769230769</v>
      </c>
      <c r="O67" s="5">
        <f>EDRETAIL!O67/ADM!O67</f>
        <v>438.2103946102021</v>
      </c>
      <c r="P67" s="5">
        <f>EDRETAIL!P67/ADM!P67</f>
        <v>458.9971089108911</v>
      </c>
      <c r="Q67" s="5">
        <f>EDRETAIL!Q67/ADM!Q67</f>
        <v>433.01615969581746</v>
      </c>
      <c r="R67" s="5">
        <f>EDRETAIL!R67/ADM!R67</f>
        <v>476.60987415295256</v>
      </c>
      <c r="S67" s="5">
        <f>EDRETAIL!S67/ADM!S67</f>
        <v>508.0557768924303</v>
      </c>
      <c r="T67" s="5">
        <f>EDRETAIL!T67/ADM!T67</f>
        <v>561.5745967741935</v>
      </c>
      <c r="U67" s="5">
        <f>EDRETAIL!U67/ADM!U67</f>
        <v>610.642566191446</v>
      </c>
      <c r="V67" s="5">
        <f>EDRETAIL!V67/ADM!V67</f>
        <v>668.7503941908714</v>
      </c>
      <c r="W67" s="5">
        <f>EDRETAIL!W67/ADM!W67</f>
        <v>724.1254966887417</v>
      </c>
      <c r="X67" s="5">
        <f>EDRETAIL!X67/ADM!X67</f>
        <v>736.389217002237</v>
      </c>
    </row>
    <row r="68" spans="1:24" ht="12">
      <c r="A68">
        <v>53</v>
      </c>
      <c r="B68" s="1" t="s">
        <v>157</v>
      </c>
      <c r="C68" s="5">
        <f>EDRETAIL!C68/ADM!C68</f>
        <v>173.23307803767335</v>
      </c>
      <c r="D68" s="5">
        <f>EDRETAIL!D68/ADM!D68</f>
        <v>196.16517667092378</v>
      </c>
      <c r="E68" s="5">
        <f>EDRETAIL!E68/ADM!E68</f>
        <v>215.5872416092465</v>
      </c>
      <c r="F68" s="5">
        <f>EDRETAIL!F68/ADM!F68</f>
        <v>236.58737316798195</v>
      </c>
      <c r="G68" s="5">
        <f>EDRETAIL!G68/ADM!G68</f>
        <v>271.0343327992676</v>
      </c>
      <c r="H68" s="5">
        <f>EDRETAIL!H68/ADM!H68</f>
        <v>293.97762046129253</v>
      </c>
      <c r="I68" s="5">
        <f>EDRETAIL!I68/ADM!I68</f>
        <v>322.328071379547</v>
      </c>
      <c r="J68" s="5">
        <f>EDRETAIL!J68/ADM!J68</f>
        <v>354.59224878161984</v>
      </c>
      <c r="K68" s="5">
        <f>EDRETAIL!K68/ADM!K68</f>
        <v>391.4339399669109</v>
      </c>
      <c r="L68" s="5">
        <f>EDRETAIL!L68/ADM!L68</f>
        <v>426.68663152850985</v>
      </c>
      <c r="M68" s="5">
        <f>EDRETAIL!M68/ADM!M68</f>
        <v>443.79693956176254</v>
      </c>
      <c r="N68" s="5">
        <f>EDRETAIL!N68/ADM!N68</f>
        <v>429.17543021032503</v>
      </c>
      <c r="O68" s="5">
        <f>EDRETAIL!O68/ADM!O68</f>
        <v>429.28093697978596</v>
      </c>
      <c r="P68" s="5">
        <f>EDRETAIL!P68/ADM!P68</f>
        <v>455.6081659594531</v>
      </c>
      <c r="Q68" s="5">
        <f>EDRETAIL!Q68/ADM!Q68</f>
        <v>512.9728273600375</v>
      </c>
      <c r="R68" s="5">
        <f>EDRETAIL!R68/ADM!R68</f>
        <v>543.7182027649769</v>
      </c>
      <c r="S68" s="5">
        <f>EDRETAIL!S68/ADM!S68</f>
        <v>546.9870680044593</v>
      </c>
      <c r="T68" s="5">
        <f>EDRETAIL!T68/ADM!T68</f>
        <v>552.9538898601398</v>
      </c>
      <c r="U68" s="5">
        <f>EDRETAIL!U68/ADM!U68</f>
        <v>566.5756002595717</v>
      </c>
      <c r="V68" s="5">
        <f>EDRETAIL!V68/ADM!V68</f>
        <v>610.7018564302754</v>
      </c>
      <c r="W68" s="5">
        <f>EDRETAIL!W68/ADM!W68</f>
        <v>680.0048560755878</v>
      </c>
      <c r="X68" s="5">
        <f>EDRETAIL!X68/ADM!X68</f>
        <v>710.8519427580226</v>
      </c>
    </row>
    <row r="69" spans="1:24" ht="12">
      <c r="A69">
        <v>54</v>
      </c>
      <c r="B69" s="1" t="s">
        <v>158</v>
      </c>
      <c r="C69" s="5">
        <f>EDRETAIL!C69/ADM!C69</f>
        <v>196.1083043890117</v>
      </c>
      <c r="D69" s="5">
        <f>EDRETAIL!D69/ADM!D69</f>
        <v>220.71856866537718</v>
      </c>
      <c r="E69" s="5">
        <f>EDRETAIL!E69/ADM!E69</f>
        <v>238.86467661691543</v>
      </c>
      <c r="F69" s="5">
        <f>EDRETAIL!F69/ADM!F69</f>
        <v>258.42362045760433</v>
      </c>
      <c r="G69" s="5">
        <f>EDRETAIL!G69/ADM!G69</f>
        <v>311.3764996471418</v>
      </c>
      <c r="H69" s="5">
        <f>EDRETAIL!H69/ADM!H69</f>
        <v>353.7026155499821</v>
      </c>
      <c r="I69" s="5">
        <f>EDRETAIL!I69/ADM!I69</f>
        <v>390.2500907441016</v>
      </c>
      <c r="J69" s="5">
        <f>EDRETAIL!J69/ADM!J69</f>
        <v>408.6532644780524</v>
      </c>
      <c r="K69" s="5">
        <f>EDRETAIL!K69/ADM!K69</f>
        <v>423.66338079591094</v>
      </c>
      <c r="L69" s="5">
        <f>EDRETAIL!L69/ADM!L69</f>
        <v>465.3523702874207</v>
      </c>
      <c r="M69" s="5">
        <f>EDRETAIL!M69/ADM!M69</f>
        <v>478.96140122511486</v>
      </c>
      <c r="N69" s="5">
        <f>EDRETAIL!N69/ADM!N69</f>
        <v>452.7952905431067</v>
      </c>
      <c r="O69" s="5">
        <f>EDRETAIL!O69/ADM!O69</f>
        <v>455.30497538811056</v>
      </c>
      <c r="P69" s="5">
        <f>EDRETAIL!P69/ADM!P69</f>
        <v>482.9825412667946</v>
      </c>
      <c r="Q69" s="5">
        <f>EDRETAIL!Q69/ADM!Q69</f>
        <v>540.0289738430583</v>
      </c>
      <c r="R69" s="5">
        <f>EDRETAIL!R69/ADM!R69</f>
        <v>565.238431372549</v>
      </c>
      <c r="S69" s="5">
        <f>EDRETAIL!S69/ADM!S69</f>
        <v>586.6036177742824</v>
      </c>
      <c r="T69" s="5">
        <f>EDRETAIL!T69/ADM!T69</f>
        <v>569.5087924970692</v>
      </c>
      <c r="U69" s="5">
        <f>EDRETAIL!U69/ADM!U69</f>
        <v>572.6884143930407</v>
      </c>
      <c r="V69" s="5">
        <f>EDRETAIL!V69/ADM!V69</f>
        <v>608.9466405944466</v>
      </c>
      <c r="W69" s="5">
        <f>EDRETAIL!W69/ADM!W69</f>
        <v>684.8019078415521</v>
      </c>
      <c r="X69" s="5">
        <f>EDRETAIL!X69/ADM!X69</f>
        <v>743.1807753230512</v>
      </c>
    </row>
    <row r="70" spans="1:24" ht="12">
      <c r="A70">
        <v>55</v>
      </c>
      <c r="B70" s="1" t="s">
        <v>159</v>
      </c>
      <c r="C70" s="5">
        <f>EDRETAIL!C70/ADM!C70</f>
        <v>187.92252883962905</v>
      </c>
      <c r="D70" s="5">
        <f>EDRETAIL!D70/ADM!D70</f>
        <v>207.73194811158305</v>
      </c>
      <c r="E70" s="5">
        <f>EDRETAIL!E70/ADM!E70</f>
        <v>220.1889201218084</v>
      </c>
      <c r="F70" s="5">
        <f>EDRETAIL!F70/ADM!F70</f>
        <v>237.46798146608054</v>
      </c>
      <c r="G70" s="5">
        <f>EDRETAIL!G70/ADM!G70</f>
        <v>275.47738152225946</v>
      </c>
      <c r="H70" s="5">
        <f>EDRETAIL!H70/ADM!H70</f>
        <v>318.7542821934689</v>
      </c>
      <c r="I70" s="5">
        <f>EDRETAIL!I70/ADM!I70</f>
        <v>354.4333669863705</v>
      </c>
      <c r="J70" s="5">
        <f>EDRETAIL!J70/ADM!J70</f>
        <v>384.3816170661048</v>
      </c>
      <c r="K70" s="5">
        <f>EDRETAIL!K70/ADM!K70</f>
        <v>420.5191704188839</v>
      </c>
      <c r="L70" s="5">
        <f>EDRETAIL!L70/ADM!L70</f>
        <v>466.4920883820385</v>
      </c>
      <c r="M70" s="5">
        <f>EDRETAIL!M70/ADM!M70</f>
        <v>480.3094067287473</v>
      </c>
      <c r="N70" s="5">
        <f>EDRETAIL!N70/ADM!N70</f>
        <v>473.388085507702</v>
      </c>
      <c r="O70" s="5">
        <f>EDRETAIL!O70/ADM!O70</f>
        <v>481.84746380348133</v>
      </c>
      <c r="P70" s="5">
        <f>EDRETAIL!P70/ADM!P70</f>
        <v>534.423442288049</v>
      </c>
      <c r="Q70" s="5">
        <f>EDRETAIL!Q70/ADM!Q70</f>
        <v>628.6477533039648</v>
      </c>
      <c r="R70" s="5">
        <f>EDRETAIL!R70/ADM!R70</f>
        <v>703.1731698253437</v>
      </c>
      <c r="S70" s="5">
        <f>EDRETAIL!S70/ADM!S70</f>
        <v>751.2044006948465</v>
      </c>
      <c r="T70" s="5">
        <f>EDRETAIL!T70/ADM!T70</f>
        <v>620.3312128052535</v>
      </c>
      <c r="U70" s="5">
        <f>EDRETAIL!U70/ADM!U70</f>
        <v>515.153895824365</v>
      </c>
      <c r="V70" s="5">
        <f>EDRETAIL!V70/ADM!V70</f>
        <v>579.0084248424843</v>
      </c>
      <c r="W70" s="5">
        <f>EDRETAIL!W70/ADM!W70</f>
        <v>608.5051062824753</v>
      </c>
      <c r="X70" s="5">
        <f>EDRETAIL!X70/ADM!X70</f>
        <v>630.0304416481619</v>
      </c>
    </row>
    <row r="71" spans="1:24" ht="12">
      <c r="A71">
        <v>56</v>
      </c>
      <c r="B71" s="1" t="s">
        <v>160</v>
      </c>
      <c r="C71" s="5">
        <f>EDRETAIL!C71/ADM!C71</f>
        <v>184.15047619047618</v>
      </c>
      <c r="D71" s="5">
        <f>EDRETAIL!D71/ADM!D71</f>
        <v>203.18037346046881</v>
      </c>
      <c r="E71" s="5">
        <f>EDRETAIL!E71/ADM!E71</f>
        <v>210.279632721202</v>
      </c>
      <c r="F71" s="5">
        <f>EDRETAIL!F71/ADM!F71</f>
        <v>237.67007104795738</v>
      </c>
      <c r="G71" s="5">
        <f>EDRETAIL!G71/ADM!G71</f>
        <v>265.9157002676182</v>
      </c>
      <c r="H71" s="5">
        <f>EDRETAIL!H71/ADM!H71</f>
        <v>295.7215883158375</v>
      </c>
      <c r="I71" s="5">
        <f>EDRETAIL!I71/ADM!I71</f>
        <v>327.14696337505796</v>
      </c>
      <c r="J71" s="5">
        <f>EDRETAIL!J71/ADM!J71</f>
        <v>376.2345679012346</v>
      </c>
      <c r="K71" s="5">
        <f>EDRETAIL!K71/ADM!K71</f>
        <v>425.61884057971014</v>
      </c>
      <c r="L71" s="5">
        <f>EDRETAIL!L71/ADM!L71</f>
        <v>476.17767767767765</v>
      </c>
      <c r="M71" s="5">
        <f>EDRETAIL!M71/ADM!M71</f>
        <v>470.450985</v>
      </c>
      <c r="N71" s="5">
        <f>EDRETAIL!N71/ADM!N71</f>
        <v>434.9089118660758</v>
      </c>
      <c r="O71" s="5">
        <f>EDRETAIL!O71/ADM!O71</f>
        <v>438.58407045009784</v>
      </c>
      <c r="P71" s="5">
        <f>EDRETAIL!P71/ADM!P71</f>
        <v>459.08108579738246</v>
      </c>
      <c r="Q71" s="5">
        <f>EDRETAIL!Q71/ADM!Q71</f>
        <v>494.5990361445783</v>
      </c>
      <c r="R71" s="5">
        <f>EDRETAIL!R71/ADM!R71</f>
        <v>514.7014925373135</v>
      </c>
      <c r="S71" s="5">
        <f>EDRETAIL!S71/ADM!S71</f>
        <v>518.8960980036297</v>
      </c>
      <c r="T71" s="5">
        <f>EDRETAIL!T71/ADM!T71</f>
        <v>539.8604966139955</v>
      </c>
      <c r="U71" s="5">
        <f>EDRETAIL!U71/ADM!U71</f>
        <v>549.1489455184534</v>
      </c>
      <c r="V71" s="5">
        <f>EDRETAIL!V71/ADM!V71</f>
        <v>601.4811011638317</v>
      </c>
      <c r="W71" s="5">
        <f>EDRETAIL!W71/ADM!W71</f>
        <v>606.776704288939</v>
      </c>
      <c r="X71" s="5">
        <f>EDRETAIL!X71/ADM!X71</f>
        <v>597.9225067385445</v>
      </c>
    </row>
    <row r="72" spans="1:24" ht="12">
      <c r="A72">
        <v>57</v>
      </c>
      <c r="B72" s="1" t="s">
        <v>161</v>
      </c>
      <c r="C72" s="5">
        <f>EDRETAIL!C72/ADM!C72</f>
        <v>200.7418121706788</v>
      </c>
      <c r="D72" s="5">
        <f>EDRETAIL!D72/ADM!D72</f>
        <v>222.0496491044307</v>
      </c>
      <c r="E72" s="5">
        <f>EDRETAIL!E72/ADM!E72</f>
        <v>236.6466982146698</v>
      </c>
      <c r="F72" s="5">
        <f>EDRETAIL!F72/ADM!F72</f>
        <v>262.37188057041</v>
      </c>
      <c r="G72" s="5">
        <f>EDRETAIL!G72/ADM!G72</f>
        <v>327.41697624676345</v>
      </c>
      <c r="H72" s="5">
        <f>EDRETAIL!H72/ADM!H72</f>
        <v>395.89143573953703</v>
      </c>
      <c r="I72" s="5">
        <f>EDRETAIL!I72/ADM!I72</f>
        <v>437.19494167917776</v>
      </c>
      <c r="J72" s="5">
        <f>EDRETAIL!J72/ADM!J72</f>
        <v>421.72590679657236</v>
      </c>
      <c r="K72" s="5">
        <f>EDRETAIL!K72/ADM!K72</f>
        <v>419.8697052857654</v>
      </c>
      <c r="L72" s="5">
        <f>EDRETAIL!L72/ADM!L72</f>
        <v>456.3034916032379</v>
      </c>
      <c r="M72" s="5">
        <f>EDRETAIL!M72/ADM!M72</f>
        <v>476.8678925773965</v>
      </c>
      <c r="N72" s="5">
        <f>EDRETAIL!N72/ADM!N72</f>
        <v>452.0401763841254</v>
      </c>
      <c r="O72" s="5">
        <f>EDRETAIL!O72/ADM!O72</f>
        <v>453.9080121432908</v>
      </c>
      <c r="P72" s="5">
        <f>EDRETAIL!P72/ADM!P72</f>
        <v>468.2477831675964</v>
      </c>
      <c r="Q72" s="5">
        <f>EDRETAIL!Q72/ADM!Q72</f>
        <v>477.8160628019324</v>
      </c>
      <c r="R72" s="5">
        <f>EDRETAIL!R72/ADM!R72</f>
        <v>518.4511957052221</v>
      </c>
      <c r="S72" s="5">
        <f>EDRETAIL!S72/ADM!S72</f>
        <v>526.9675948151704</v>
      </c>
      <c r="T72" s="5">
        <f>EDRETAIL!T72/ADM!T72</f>
        <v>543.3481375358166</v>
      </c>
      <c r="U72" s="5">
        <f>EDRETAIL!U72/ADM!U72</f>
        <v>568.9222623345368</v>
      </c>
      <c r="V72" s="5">
        <f>EDRETAIL!V72/ADM!V72</f>
        <v>600.5818976722202</v>
      </c>
      <c r="W72" s="5">
        <f>EDRETAIL!W72/ADM!W72</f>
        <v>631.9979704754155</v>
      </c>
      <c r="X72" s="5">
        <f>EDRETAIL!X72/ADM!X72</f>
        <v>659.4939575559702</v>
      </c>
    </row>
    <row r="73" spans="1:24" ht="12">
      <c r="A73">
        <v>58</v>
      </c>
      <c r="B73" s="1" t="s">
        <v>162</v>
      </c>
      <c r="C73" s="5">
        <f>EDRETAIL!C73/ADM!C73</f>
        <v>162.8380423814329</v>
      </c>
      <c r="D73" s="5">
        <f>EDRETAIL!D73/ADM!D73</f>
        <v>195.67129987129988</v>
      </c>
      <c r="E73" s="5">
        <f>EDRETAIL!E73/ADM!E73</f>
        <v>225.8028095733611</v>
      </c>
      <c r="F73" s="5">
        <f>EDRETAIL!F73/ADM!F73</f>
        <v>242.17219589257505</v>
      </c>
      <c r="G73" s="5">
        <f>EDRETAIL!G73/ADM!G73</f>
        <v>275.9225806451613</v>
      </c>
      <c r="H73" s="5">
        <f>EDRETAIL!H73/ADM!H73</f>
        <v>310.03045404208194</v>
      </c>
      <c r="I73" s="5">
        <f>EDRETAIL!I73/ADM!I73</f>
        <v>342.0180555555556</v>
      </c>
      <c r="J73" s="5">
        <f>EDRETAIL!J73/ADM!J73</f>
        <v>397.7394736842105</v>
      </c>
      <c r="K73" s="5">
        <f>EDRETAIL!K73/ADM!K73</f>
        <v>436.00438981562775</v>
      </c>
      <c r="L73" s="5">
        <f>EDRETAIL!L73/ADM!L73</f>
        <v>478.11979785969083</v>
      </c>
      <c r="M73" s="5">
        <f>EDRETAIL!M73/ADM!M73</f>
        <v>457.19005632967685</v>
      </c>
      <c r="N73" s="5">
        <f>EDRETAIL!N73/ADM!N73</f>
        <v>404.74605904270567</v>
      </c>
      <c r="O73" s="5">
        <f>EDRETAIL!O73/ADM!O73</f>
        <v>407.30088748926426</v>
      </c>
      <c r="P73" s="5">
        <f>EDRETAIL!P73/ADM!P73</f>
        <v>428.53781009409755</v>
      </c>
      <c r="Q73" s="5">
        <f>EDRETAIL!Q73/ADM!Q73</f>
        <v>499.122988156696</v>
      </c>
      <c r="R73" s="5">
        <f>EDRETAIL!R73/ADM!R73</f>
        <v>501.5080259081949</v>
      </c>
      <c r="S73" s="5">
        <f>EDRETAIL!S73/ADM!S73</f>
        <v>507.9414340448823</v>
      </c>
      <c r="T73" s="5">
        <f>EDRETAIL!T73/ADM!T73</f>
        <v>538.0560975609756</v>
      </c>
      <c r="U73" s="5">
        <f>EDRETAIL!U73/ADM!U73</f>
        <v>559.7432288900691</v>
      </c>
      <c r="V73" s="5">
        <f>EDRETAIL!V73/ADM!V73</f>
        <v>603.8556568078869</v>
      </c>
      <c r="W73" s="5">
        <f>EDRETAIL!W73/ADM!W73</f>
        <v>632.7767942199625</v>
      </c>
      <c r="X73" s="5">
        <f>EDRETAIL!X73/ADM!X73</f>
        <v>640.9448687350836</v>
      </c>
    </row>
    <row r="74" spans="1:24" ht="12">
      <c r="A74">
        <v>59</v>
      </c>
      <c r="B74" s="1" t="s">
        <v>163</v>
      </c>
      <c r="C74" s="5">
        <f>EDRETAIL!C74/ADM!C74</f>
        <v>166.41083046306926</v>
      </c>
      <c r="D74" s="5">
        <f>EDRETAIL!D74/ADM!D74</f>
        <v>189.71453935687512</v>
      </c>
      <c r="E74" s="5">
        <f>EDRETAIL!E74/ADM!E74</f>
        <v>205.74179254783485</v>
      </c>
      <c r="F74" s="5">
        <f>EDRETAIL!F74/ADM!F74</f>
        <v>225.77382413087935</v>
      </c>
      <c r="G74" s="5">
        <f>EDRETAIL!G74/ADM!G74</f>
        <v>267.1490566037736</v>
      </c>
      <c r="H74" s="5">
        <f>EDRETAIL!H74/ADM!H74</f>
        <v>307.6142671292281</v>
      </c>
      <c r="I74" s="5">
        <f>EDRETAIL!I74/ADM!I74</f>
        <v>343.36044444444445</v>
      </c>
      <c r="J74" s="5">
        <f>EDRETAIL!J74/ADM!J74</f>
        <v>381.8106267029973</v>
      </c>
      <c r="K74" s="5">
        <f>EDRETAIL!K74/ADM!K74</f>
        <v>423.3146093388812</v>
      </c>
      <c r="L74" s="5">
        <f>EDRETAIL!L74/ADM!L74</f>
        <v>465.98928826469887</v>
      </c>
      <c r="M74" s="5">
        <f>EDRETAIL!M74/ADM!M74</f>
        <v>470.45299390986605</v>
      </c>
      <c r="N74" s="5">
        <f>EDRETAIL!N74/ADM!N74</f>
        <v>447.13956340446407</v>
      </c>
      <c r="O74" s="5">
        <f>EDRETAIL!O74/ADM!O74</f>
        <v>448.84697880729425</v>
      </c>
      <c r="P74" s="5">
        <f>EDRETAIL!P74/ADM!P74</f>
        <v>462.13891062144097</v>
      </c>
      <c r="Q74" s="5">
        <f>EDRETAIL!Q74/ADM!Q74</f>
        <v>486.73583460949465</v>
      </c>
      <c r="R74" s="5">
        <f>EDRETAIL!R74/ADM!R74</f>
        <v>528.3026349449988</v>
      </c>
      <c r="S74" s="5">
        <f>EDRETAIL!S74/ADM!S74</f>
        <v>541.7498106538753</v>
      </c>
      <c r="T74" s="5">
        <f>EDRETAIL!T74/ADM!T74</f>
        <v>569.8015457491897</v>
      </c>
      <c r="U74" s="5">
        <f>EDRETAIL!U74/ADM!U74</f>
        <v>602.7391629297459</v>
      </c>
      <c r="V74" s="5">
        <f>EDRETAIL!V74/ADM!V74</f>
        <v>653.5312713567839</v>
      </c>
      <c r="W74" s="5">
        <f>EDRETAIL!W74/ADM!W74</f>
        <v>688.575443548387</v>
      </c>
      <c r="X74" s="5">
        <f>EDRETAIL!X74/ADM!X74</f>
        <v>709.7034850784016</v>
      </c>
    </row>
    <row r="75" spans="1:24" ht="12">
      <c r="A75">
        <v>60</v>
      </c>
      <c r="B75" s="1" t="s">
        <v>164</v>
      </c>
      <c r="C75" s="5">
        <f>EDRETAIL!C75/ADM!C75</f>
        <v>190.9250325945241</v>
      </c>
      <c r="D75" s="5">
        <f>EDRETAIL!D75/ADM!D75</f>
        <v>196.65581717451525</v>
      </c>
      <c r="E75" s="5">
        <f>EDRETAIL!E75/ADM!E75</f>
        <v>175.943124550036</v>
      </c>
      <c r="F75" s="5">
        <f>EDRETAIL!F75/ADM!F75</f>
        <v>196.96808510638297</v>
      </c>
      <c r="G75" s="5">
        <f>EDRETAIL!G75/ADM!G75</f>
        <v>226.4723974763407</v>
      </c>
      <c r="H75" s="5">
        <f>EDRETAIL!H75/ADM!H75</f>
        <v>248.93830128205127</v>
      </c>
      <c r="I75" s="5">
        <f>EDRETAIL!I75/ADM!I75</f>
        <v>287.36700336700335</v>
      </c>
      <c r="J75" s="5">
        <f>EDRETAIL!J75/ADM!J75</f>
        <v>319.46187175043326</v>
      </c>
      <c r="K75" s="5">
        <f>EDRETAIL!K75/ADM!K75</f>
        <v>363.46800731261425</v>
      </c>
      <c r="L75" s="5">
        <f>EDRETAIL!L75/ADM!L75</f>
        <v>398.9169027384325</v>
      </c>
      <c r="M75" s="5">
        <f>EDRETAIL!M75/ADM!M75</f>
        <v>400.11790276453763</v>
      </c>
      <c r="N75" s="5">
        <f>EDRETAIL!N75/ADM!N75</f>
        <v>384.92135922330095</v>
      </c>
      <c r="O75" s="5">
        <f>EDRETAIL!O75/ADM!O75</f>
        <v>381.72714424007745</v>
      </c>
      <c r="P75" s="5">
        <f>EDRETAIL!P75/ADM!P75</f>
        <v>390.0360226201696</v>
      </c>
      <c r="Q75" s="5">
        <f>EDRETAIL!Q75/ADM!Q75</f>
        <v>434.4870317002882</v>
      </c>
      <c r="R75" s="5">
        <f>EDRETAIL!R75/ADM!R75</f>
        <v>456.53521126760563</v>
      </c>
      <c r="S75" s="5">
        <f>EDRETAIL!S75/ADM!S75</f>
        <v>488.80504364694474</v>
      </c>
      <c r="T75" s="5">
        <f>EDRETAIL!T75/ADM!T75</f>
        <v>494.1138996138996</v>
      </c>
      <c r="U75" s="5">
        <f>EDRETAIL!U75/ADM!U75</f>
        <v>515.2851524090462</v>
      </c>
      <c r="V75" s="5">
        <f>EDRETAIL!V75/ADM!V75</f>
        <v>560.0223260437375</v>
      </c>
      <c r="W75" s="5">
        <f>EDRETAIL!W75/ADM!W75</f>
        <v>732.1274817136887</v>
      </c>
      <c r="X75" s="5">
        <f>EDRETAIL!X75/ADM!X75</f>
        <v>849.3579596174283</v>
      </c>
    </row>
    <row r="76" spans="1:24" ht="12">
      <c r="A76">
        <v>61</v>
      </c>
      <c r="B76" s="1" t="s">
        <v>165</v>
      </c>
      <c r="C76" s="5">
        <f>EDRETAIL!C76/ADM!C76</f>
        <v>188.58945038731096</v>
      </c>
      <c r="D76" s="5">
        <f>EDRETAIL!D76/ADM!D76</f>
        <v>215.26671761559038</v>
      </c>
      <c r="E76" s="5">
        <f>EDRETAIL!E76/ADM!E76</f>
        <v>231.0859375</v>
      </c>
      <c r="F76" s="5">
        <f>EDRETAIL!F76/ADM!F76</f>
        <v>242.28806262230918</v>
      </c>
      <c r="G76" s="5">
        <f>EDRETAIL!G76/ADM!G76</f>
        <v>282.0410522120367</v>
      </c>
      <c r="H76" s="5">
        <f>EDRETAIL!H76/ADM!H76</f>
        <v>331.2763485477178</v>
      </c>
      <c r="I76" s="5">
        <f>EDRETAIL!I76/ADM!I76</f>
        <v>369.8455976180349</v>
      </c>
      <c r="J76" s="5">
        <f>EDRETAIL!J76/ADM!J76</f>
        <v>394.47645788336933</v>
      </c>
      <c r="K76" s="5">
        <f>EDRETAIL!K76/ADM!K76</f>
        <v>440.3286427598729</v>
      </c>
      <c r="L76" s="5">
        <f>EDRETAIL!L76/ADM!L76</f>
        <v>482.0751740139211</v>
      </c>
      <c r="M76" s="5">
        <f>EDRETAIL!M76/ADM!M76</f>
        <v>493.6480028873917</v>
      </c>
      <c r="N76" s="5">
        <f>EDRETAIL!N76/ADM!N76</f>
        <v>475.29813359528487</v>
      </c>
      <c r="O76" s="5">
        <f>EDRETAIL!O76/ADM!O76</f>
        <v>481.75992083127164</v>
      </c>
      <c r="P76" s="5">
        <f>EDRETAIL!P76/ADM!P76</f>
        <v>478.77378126532614</v>
      </c>
      <c r="Q76" s="5">
        <f>EDRETAIL!Q76/ADM!Q76</f>
        <v>445.65225744476464</v>
      </c>
      <c r="R76" s="5">
        <f>EDRETAIL!R76/ADM!R76</f>
        <v>473.2619943555974</v>
      </c>
      <c r="S76" s="5">
        <f>EDRETAIL!S76/ADM!S76</f>
        <v>479.2746899402848</v>
      </c>
      <c r="T76" s="5">
        <f>EDRETAIL!T76/ADM!T76</f>
        <v>488.1581332125057</v>
      </c>
      <c r="U76" s="5">
        <f>EDRETAIL!U76/ADM!U76</f>
        <v>495.3994673768309</v>
      </c>
      <c r="V76" s="5">
        <f>EDRETAIL!V76/ADM!V76</f>
        <v>534.2562600178095</v>
      </c>
      <c r="W76" s="5">
        <f>EDRETAIL!W76/ADM!W76</f>
        <v>589.3272506738545</v>
      </c>
      <c r="X76" s="5">
        <f>EDRETAIL!X76/ADM!X76</f>
        <v>624.118566922037</v>
      </c>
    </row>
    <row r="77" spans="1:24" ht="12">
      <c r="A77">
        <v>62</v>
      </c>
      <c r="B77" s="1" t="s">
        <v>166</v>
      </c>
      <c r="C77" s="5">
        <f>EDRETAIL!C77/ADM!C77</f>
        <v>157.11048097851076</v>
      </c>
      <c r="D77" s="5">
        <f>EDRETAIL!D77/ADM!D77</f>
        <v>177.0205650124591</v>
      </c>
      <c r="E77" s="5">
        <f>EDRETAIL!E77/ADM!E77</f>
        <v>192.69935472412976</v>
      </c>
      <c r="F77" s="5">
        <f>EDRETAIL!F77/ADM!F77</f>
        <v>211.33361938863078</v>
      </c>
      <c r="G77" s="5">
        <f>EDRETAIL!G77/ADM!G77</f>
        <v>252.52798811742778</v>
      </c>
      <c r="H77" s="5">
        <f>EDRETAIL!H77/ADM!H77</f>
        <v>281.4805103757712</v>
      </c>
      <c r="I77" s="5">
        <f>EDRETAIL!I77/ADM!I77</f>
        <v>301.8623017486783</v>
      </c>
      <c r="J77" s="5">
        <f>EDRETAIL!J77/ADM!J77</f>
        <v>338.41075163314315</v>
      </c>
      <c r="K77" s="5">
        <f>EDRETAIL!K77/ADM!K77</f>
        <v>369.6695710455764</v>
      </c>
      <c r="L77" s="5">
        <f>EDRETAIL!L77/ADM!L77</f>
        <v>394.3124336838044</v>
      </c>
      <c r="M77" s="5">
        <f>EDRETAIL!M77/ADM!M77</f>
        <v>425.8330987232849</v>
      </c>
      <c r="N77" s="5">
        <f>EDRETAIL!N77/ADM!N77</f>
        <v>416.2141598119859</v>
      </c>
      <c r="O77" s="5">
        <f>EDRETAIL!O77/ADM!O77</f>
        <v>421.4197537541499</v>
      </c>
      <c r="P77" s="5">
        <f>EDRETAIL!P77/ADM!P77</f>
        <v>439.4035788934863</v>
      </c>
      <c r="Q77" s="5">
        <f>EDRETAIL!Q77/ADM!Q77</f>
        <v>474.454066644284</v>
      </c>
      <c r="R77" s="5">
        <f>EDRETAIL!R77/ADM!R77</f>
        <v>510.5006780014603</v>
      </c>
      <c r="S77" s="5">
        <f>EDRETAIL!S77/ADM!S77</f>
        <v>521.3406971035837</v>
      </c>
      <c r="T77" s="5">
        <f>EDRETAIL!T77/ADM!T77</f>
        <v>550.1616615098384</v>
      </c>
      <c r="U77" s="5">
        <f>EDRETAIL!U77/ADM!U77</f>
        <v>577.1252826413206</v>
      </c>
      <c r="V77" s="5">
        <f>EDRETAIL!V77/ADM!V77</f>
        <v>616.2780546170052</v>
      </c>
      <c r="W77" s="5">
        <f>EDRETAIL!W77/ADM!W77</f>
        <v>654.2564237679215</v>
      </c>
      <c r="X77" s="5">
        <f>EDRETAIL!X77/ADM!X77</f>
        <v>674.6919149268904</v>
      </c>
    </row>
    <row r="78" spans="1:24" ht="12">
      <c r="A78">
        <v>63</v>
      </c>
      <c r="B78" s="1" t="s">
        <v>167</v>
      </c>
      <c r="C78" s="5">
        <f>EDRETAIL!C78/ADM!C78</f>
        <v>205.52762430939225</v>
      </c>
      <c r="D78" s="5">
        <f>EDRETAIL!D78/ADM!D78</f>
        <v>215.65630205441423</v>
      </c>
      <c r="E78" s="5">
        <f>EDRETAIL!E78/ADM!E78</f>
        <v>215.18560822387207</v>
      </c>
      <c r="F78" s="5">
        <f>EDRETAIL!F78/ADM!F78</f>
        <v>237.64755077658305</v>
      </c>
      <c r="G78" s="5">
        <f>EDRETAIL!G78/ADM!G78</f>
        <v>285.54926108374383</v>
      </c>
      <c r="H78" s="5">
        <f>EDRETAIL!H78/ADM!H78</f>
        <v>325.44471744471747</v>
      </c>
      <c r="I78" s="5">
        <f>EDRETAIL!I78/ADM!I78</f>
        <v>354.3253968253968</v>
      </c>
      <c r="J78" s="5">
        <f>EDRETAIL!J78/ADM!J78</f>
        <v>398.80955334987596</v>
      </c>
      <c r="K78" s="5">
        <f>EDRETAIL!K78/ADM!K78</f>
        <v>437.51021671826624</v>
      </c>
      <c r="L78" s="5">
        <f>EDRETAIL!L78/ADM!L78</f>
        <v>478.48348909657324</v>
      </c>
      <c r="M78" s="5">
        <f>EDRETAIL!M78/ADM!M78</f>
        <v>497.36086088583903</v>
      </c>
      <c r="N78" s="5">
        <f>EDRETAIL!N78/ADM!N78</f>
        <v>485.8422375864236</v>
      </c>
      <c r="O78" s="5">
        <f>EDRETAIL!O78/ADM!O78</f>
        <v>493.18790441176475</v>
      </c>
      <c r="P78" s="5">
        <f>EDRETAIL!P78/ADM!P78</f>
        <v>493.7877358490566</v>
      </c>
      <c r="Q78" s="5">
        <f>EDRETAIL!Q78/ADM!Q78</f>
        <v>492.22170361726955</v>
      </c>
      <c r="R78" s="5">
        <f>EDRETAIL!R78/ADM!R78</f>
        <v>518.70859419465</v>
      </c>
      <c r="S78" s="5">
        <f>EDRETAIL!S78/ADM!S78</f>
        <v>520.0143093010457</v>
      </c>
      <c r="T78" s="5">
        <f>EDRETAIL!T78/ADM!T78</f>
        <v>511.9841185812599</v>
      </c>
      <c r="U78" s="5">
        <f>EDRETAIL!U78/ADM!U78</f>
        <v>518.5614583333333</v>
      </c>
      <c r="V78" s="5">
        <f>EDRETAIL!V78/ADM!V78</f>
        <v>560.4162094240837</v>
      </c>
      <c r="W78" s="5">
        <f>EDRETAIL!W78/ADM!W78</f>
        <v>636.126188992731</v>
      </c>
      <c r="X78" s="5">
        <f>EDRETAIL!X78/ADM!X78</f>
        <v>669.0489100954294</v>
      </c>
    </row>
    <row r="79" spans="1:24" ht="12">
      <c r="A79">
        <v>64</v>
      </c>
      <c r="B79" s="1" t="s">
        <v>168</v>
      </c>
      <c r="C79" s="5">
        <f>EDRETAIL!C79/ADM!C79</f>
        <v>177.16949152542372</v>
      </c>
      <c r="D79" s="5">
        <f>EDRETAIL!D79/ADM!D79</f>
        <v>195.87632978723406</v>
      </c>
      <c r="E79" s="5">
        <f>EDRETAIL!E79/ADM!E79</f>
        <v>199.47745358090185</v>
      </c>
      <c r="F79" s="5">
        <f>EDRETAIL!F79/ADM!F79</f>
        <v>202.80581241743727</v>
      </c>
      <c r="G79" s="5">
        <f>EDRETAIL!G79/ADM!G79</f>
        <v>245.46226415094338</v>
      </c>
      <c r="H79" s="5">
        <f>EDRETAIL!H79/ADM!H79</f>
        <v>300.5472222222222</v>
      </c>
      <c r="I79" s="5">
        <f>EDRETAIL!I79/ADM!I79</f>
        <v>313.48492791612057</v>
      </c>
      <c r="J79" s="5">
        <f>EDRETAIL!J79/ADM!J79</f>
        <v>360.79755434782606</v>
      </c>
      <c r="K79" s="5">
        <f>EDRETAIL!K79/ADM!K79</f>
        <v>409.39240506329116</v>
      </c>
      <c r="L79" s="5">
        <f>EDRETAIL!L79/ADM!L79</f>
        <v>454.1884892086331</v>
      </c>
      <c r="M79" s="5">
        <f>EDRETAIL!M79/ADM!M79</f>
        <v>482.79803519061585</v>
      </c>
      <c r="N79" s="5">
        <f>EDRETAIL!N79/ADM!N79</f>
        <v>472.4860088365243</v>
      </c>
      <c r="O79" s="5">
        <f>EDRETAIL!O79/ADM!O79</f>
        <v>496.24418674698796</v>
      </c>
      <c r="P79" s="5">
        <f>EDRETAIL!P79/ADM!P79</f>
        <v>480.67714705882355</v>
      </c>
      <c r="Q79" s="5">
        <f>EDRETAIL!Q79/ADM!Q79</f>
        <v>426.1204111600587</v>
      </c>
      <c r="R79" s="5">
        <f>EDRETAIL!R79/ADM!R79</f>
        <v>451.44871794871796</v>
      </c>
      <c r="S79" s="5">
        <f>EDRETAIL!S79/ADM!S79</f>
        <v>467.69602272727275</v>
      </c>
      <c r="T79" s="5">
        <f>EDRETAIL!T79/ADM!T79</f>
        <v>541.8802228412256</v>
      </c>
      <c r="U79" s="5">
        <f>EDRETAIL!U79/ADM!U79</f>
        <v>620.7062146892655</v>
      </c>
      <c r="V79" s="5">
        <f>EDRETAIL!V79/ADM!V79</f>
        <v>662.6327910238429</v>
      </c>
      <c r="W79" s="5">
        <f>EDRETAIL!W79/ADM!W79</f>
        <v>702.534593837535</v>
      </c>
      <c r="X79" s="5">
        <f>EDRETAIL!X79/ADM!X79</f>
        <v>735.2258073654391</v>
      </c>
    </row>
    <row r="80" spans="1:24" ht="12">
      <c r="A80">
        <v>65</v>
      </c>
      <c r="B80" s="1" t="s">
        <v>169</v>
      </c>
      <c r="C80" s="5">
        <f>EDRETAIL!C80/ADM!C80</f>
        <v>172.85142009325986</v>
      </c>
      <c r="D80" s="5">
        <f>EDRETAIL!D80/ADM!D80</f>
        <v>196.14946070878275</v>
      </c>
      <c r="E80" s="5">
        <f>EDRETAIL!E80/ADM!E80</f>
        <v>209.1472115601716</v>
      </c>
      <c r="F80" s="5">
        <f>EDRETAIL!F80/ADM!F80</f>
        <v>221.7265518803806</v>
      </c>
      <c r="G80" s="5">
        <f>EDRETAIL!G80/ADM!G80</f>
        <v>261.8081289736603</v>
      </c>
      <c r="H80" s="5">
        <f>EDRETAIL!H80/ADM!H80</f>
        <v>302.81284153005464</v>
      </c>
      <c r="I80" s="5">
        <f>EDRETAIL!I80/ADM!I80</f>
        <v>338.3108484005563</v>
      </c>
      <c r="J80" s="5">
        <f>EDRETAIL!J80/ADM!J80</f>
        <v>345.6241778180993</v>
      </c>
      <c r="K80" s="5">
        <f>EDRETAIL!K80/ADM!K80</f>
        <v>354.0194046306505</v>
      </c>
      <c r="L80" s="5">
        <f>EDRETAIL!L80/ADM!L80</f>
        <v>375.49795126159154</v>
      </c>
      <c r="M80" s="5">
        <f>EDRETAIL!M80/ADM!M80</f>
        <v>383.0863115957224</v>
      </c>
      <c r="N80" s="5">
        <f>EDRETAIL!N80/ADM!N80</f>
        <v>371.1215320910973</v>
      </c>
      <c r="O80" s="5">
        <f>EDRETAIL!O80/ADM!O80</f>
        <v>375.4165555103701</v>
      </c>
      <c r="P80" s="5">
        <f>EDRETAIL!P80/ADM!P80</f>
        <v>415.3471555915721</v>
      </c>
      <c r="Q80" s="5">
        <f>EDRETAIL!Q80/ADM!Q80</f>
        <v>491.6128128128128</v>
      </c>
      <c r="R80" s="5">
        <f>EDRETAIL!R80/ADM!R80</f>
        <v>525.339182452642</v>
      </c>
      <c r="S80" s="5">
        <f>EDRETAIL!S80/ADM!S80</f>
        <v>534.4957999609298</v>
      </c>
      <c r="T80" s="5">
        <f>EDRETAIL!T80/ADM!T80</f>
        <v>562.523909716909</v>
      </c>
      <c r="U80" s="5">
        <f>EDRETAIL!U80/ADM!U80</f>
        <v>588.364951164538</v>
      </c>
      <c r="V80" s="5">
        <f>EDRETAIL!V80/ADM!V80</f>
        <v>617.6915443873808</v>
      </c>
      <c r="W80" s="5">
        <f>EDRETAIL!W80/ADM!W80</f>
        <v>661.149501350135</v>
      </c>
      <c r="X80" s="5">
        <f>EDRETAIL!X80/ADM!X80</f>
        <v>691.5466523758486</v>
      </c>
    </row>
    <row r="81" spans="1:24" ht="12">
      <c r="A81">
        <v>66</v>
      </c>
      <c r="B81" s="1" t="s">
        <v>170</v>
      </c>
      <c r="C81" s="5">
        <f>EDRETAIL!C81/ADM!C81</f>
        <v>210.52435357787132</v>
      </c>
      <c r="D81" s="5">
        <f>EDRETAIL!D81/ADM!D81</f>
        <v>264.59562841530055</v>
      </c>
      <c r="E81" s="5">
        <f>EDRETAIL!E81/ADM!E81</f>
        <v>331.92278719397365</v>
      </c>
      <c r="F81" s="5">
        <f>EDRETAIL!F81/ADM!F81</f>
        <v>358.3071519795658</v>
      </c>
      <c r="G81" s="5">
        <f>EDRETAIL!G81/ADM!G81</f>
        <v>370.32026143790847</v>
      </c>
      <c r="H81" s="5">
        <f>EDRETAIL!H81/ADM!H81</f>
        <v>375.00614334470987</v>
      </c>
      <c r="I81" s="5">
        <f>EDRETAIL!I81/ADM!I81</f>
        <v>432.7379755922469</v>
      </c>
      <c r="J81" s="5">
        <f>EDRETAIL!J81/ADM!J81</f>
        <v>461.8253606681853</v>
      </c>
      <c r="K81" s="5">
        <f>EDRETAIL!K81/ADM!K81</f>
        <v>473.73975720789076</v>
      </c>
      <c r="L81" s="5">
        <f>EDRETAIL!L81/ADM!L81</f>
        <v>540.1980982567353</v>
      </c>
      <c r="M81" s="5">
        <f>EDRETAIL!M81/ADM!M81</f>
        <v>646.8878554408261</v>
      </c>
      <c r="N81" s="5">
        <f>EDRETAIL!N81/ADM!N81</f>
        <v>719.7547956630525</v>
      </c>
      <c r="O81" s="5">
        <f>EDRETAIL!O81/ADM!O81</f>
        <v>739.1880789022299</v>
      </c>
      <c r="P81" s="5">
        <f>EDRETAIL!P81/ADM!P81</f>
        <v>731.4486858137511</v>
      </c>
      <c r="Q81" s="5">
        <f>EDRETAIL!Q81/ADM!Q81</f>
        <v>636.9303742384683</v>
      </c>
      <c r="R81" s="5">
        <f>EDRETAIL!R81/ADM!R81</f>
        <v>706.5333919156415</v>
      </c>
      <c r="S81" s="5">
        <f>EDRETAIL!S81/ADM!S81</f>
        <v>697.1021775544389</v>
      </c>
      <c r="T81" s="5">
        <f>EDRETAIL!T81/ADM!T81</f>
        <v>679.4975165562914</v>
      </c>
      <c r="U81" s="5">
        <f>EDRETAIL!U81/ADM!U81</f>
        <v>657.3952</v>
      </c>
      <c r="V81" s="5">
        <f>EDRETAIL!V81/ADM!V81</f>
        <v>706.755248</v>
      </c>
      <c r="W81" s="5">
        <f>EDRETAIL!W81/ADM!W81</f>
        <v>799.6682307692307</v>
      </c>
      <c r="X81" s="5">
        <f>EDRETAIL!X81/ADM!X81</f>
        <v>883.4194619523444</v>
      </c>
    </row>
    <row r="82" spans="1:24" ht="12">
      <c r="A82">
        <v>67</v>
      </c>
      <c r="B82" s="1" t="s">
        <v>171</v>
      </c>
      <c r="C82" s="5">
        <f>EDRETAIL!C82/ADM!C82</f>
        <v>184.96800894854587</v>
      </c>
      <c r="D82" s="5">
        <f>EDRETAIL!D82/ADM!D82</f>
        <v>206.74529371739624</v>
      </c>
      <c r="E82" s="5">
        <f>EDRETAIL!E82/ADM!E82</f>
        <v>220.03213220105576</v>
      </c>
      <c r="F82" s="5">
        <f>EDRETAIL!F82/ADM!F82</f>
        <v>239.4825893900444</v>
      </c>
      <c r="G82" s="5">
        <f>EDRETAIL!G82/ADM!G82</f>
        <v>270.7005847953216</v>
      </c>
      <c r="H82" s="5">
        <f>EDRETAIL!H82/ADM!H82</f>
        <v>298.47873090481784</v>
      </c>
      <c r="I82" s="5">
        <f>EDRETAIL!I82/ADM!I82</f>
        <v>329.22983002154655</v>
      </c>
      <c r="J82" s="5">
        <f>EDRETAIL!J82/ADM!J82</f>
        <v>358.6155539251651</v>
      </c>
      <c r="K82" s="5">
        <f>EDRETAIL!K82/ADM!K82</f>
        <v>399.48494814065265</v>
      </c>
      <c r="L82" s="5">
        <f>EDRETAIL!L82/ADM!L82</f>
        <v>444.619501854796</v>
      </c>
      <c r="M82" s="5">
        <f>EDRETAIL!M82/ADM!M82</f>
        <v>442.0359495060373</v>
      </c>
      <c r="N82" s="5">
        <f>EDRETAIL!N82/ADM!N82</f>
        <v>416.7315305269027</v>
      </c>
      <c r="O82" s="5">
        <f>EDRETAIL!O82/ADM!O82</f>
        <v>424.136027554535</v>
      </c>
      <c r="P82" s="5">
        <f>EDRETAIL!P82/ADM!P82</f>
        <v>454.0333115727003</v>
      </c>
      <c r="Q82" s="5">
        <f>EDRETAIL!Q82/ADM!Q82</f>
        <v>493.77747502270665</v>
      </c>
      <c r="R82" s="5">
        <f>EDRETAIL!R82/ADM!R82</f>
        <v>530.6250762660159</v>
      </c>
      <c r="S82" s="5">
        <f>EDRETAIL!S82/ADM!S82</f>
        <v>566.6618158810503</v>
      </c>
      <c r="T82" s="5">
        <f>EDRETAIL!T82/ADM!T82</f>
        <v>571.7734931950745</v>
      </c>
      <c r="U82" s="5">
        <f>EDRETAIL!U82/ADM!U82</f>
        <v>594.4526776692489</v>
      </c>
      <c r="V82" s="5">
        <f>EDRETAIL!V82/ADM!V82</f>
        <v>658.1508567464447</v>
      </c>
      <c r="W82" s="5">
        <f>EDRETAIL!W82/ADM!W82</f>
        <v>673.6974109090909</v>
      </c>
      <c r="X82" s="5">
        <f>EDRETAIL!X82/ADM!X82</f>
        <v>683.0946641366223</v>
      </c>
    </row>
    <row r="83" spans="1:24" ht="12">
      <c r="A83">
        <v>68</v>
      </c>
      <c r="B83" s="1" t="s">
        <v>172</v>
      </c>
      <c r="C83" s="5">
        <f>EDRETAIL!C83/ADM!C83</f>
        <v>176.0686974789916</v>
      </c>
      <c r="D83" s="5">
        <f>EDRETAIL!D83/ADM!D83</f>
        <v>191.10067552843756</v>
      </c>
      <c r="E83" s="5">
        <f>EDRETAIL!E83/ADM!E83</f>
        <v>193.75583767853095</v>
      </c>
      <c r="F83" s="5">
        <f>EDRETAIL!F83/ADM!F83</f>
        <v>213.92469808193226</v>
      </c>
      <c r="G83" s="5">
        <f>EDRETAIL!G83/ADM!G83</f>
        <v>250.38057285180574</v>
      </c>
      <c r="H83" s="5">
        <f>EDRETAIL!H83/ADM!H83</f>
        <v>282.71148387096775</v>
      </c>
      <c r="I83" s="5">
        <f>EDRETAIL!I83/ADM!I83</f>
        <v>314.55768208399786</v>
      </c>
      <c r="J83" s="5">
        <f>EDRETAIL!J83/ADM!J83</f>
        <v>335.21747362726535</v>
      </c>
      <c r="K83" s="5">
        <f>EDRETAIL!K83/ADM!K83</f>
        <v>363.1359757775943</v>
      </c>
      <c r="L83" s="5">
        <f>EDRETAIL!L83/ADM!L83</f>
        <v>395.3217683268047</v>
      </c>
      <c r="M83" s="5">
        <f>EDRETAIL!M83/ADM!M83</f>
        <v>395.7313892786977</v>
      </c>
      <c r="N83" s="5">
        <f>EDRETAIL!N83/ADM!N83</f>
        <v>371.7940116440255</v>
      </c>
      <c r="O83" s="5">
        <f>EDRETAIL!O83/ADM!O83</f>
        <v>365.63065258597345</v>
      </c>
      <c r="P83" s="5">
        <f>EDRETAIL!P83/ADM!P83</f>
        <v>381.7435143086387</v>
      </c>
      <c r="Q83" s="5">
        <f>EDRETAIL!Q83/ADM!Q83</f>
        <v>413.9600529100529</v>
      </c>
      <c r="R83" s="5">
        <f>EDRETAIL!R83/ADM!R83</f>
        <v>443.3898350186269</v>
      </c>
      <c r="S83" s="5">
        <f>EDRETAIL!S83/ADM!S83</f>
        <v>436.9513623631271</v>
      </c>
      <c r="T83" s="5">
        <f>EDRETAIL!T83/ADM!T83</f>
        <v>456.8831455169035</v>
      </c>
      <c r="U83" s="5">
        <f>EDRETAIL!U83/ADM!U83</f>
        <v>481.7522869523351</v>
      </c>
      <c r="V83" s="5">
        <f>EDRETAIL!V83/ADM!V83</f>
        <v>509.1003596781827</v>
      </c>
      <c r="W83" s="5">
        <f>EDRETAIL!W83/ADM!W83</f>
        <v>549.7121037735849</v>
      </c>
      <c r="X83" s="5">
        <f>EDRETAIL!X83/ADM!X83</f>
        <v>572.3440627194009</v>
      </c>
    </row>
    <row r="84" spans="1:24" ht="12">
      <c r="A84">
        <v>69</v>
      </c>
      <c r="B84" s="1" t="s">
        <v>173</v>
      </c>
      <c r="C84" s="5">
        <f>EDRETAIL!C84/ADM!C84</f>
        <v>191.67789834380355</v>
      </c>
      <c r="D84" s="5">
        <f>EDRETAIL!D84/ADM!D84</f>
        <v>221.84757919904362</v>
      </c>
      <c r="E84" s="5">
        <f>EDRETAIL!E84/ADM!E84</f>
        <v>240.28021978021977</v>
      </c>
      <c r="F84" s="5">
        <f>EDRETAIL!F84/ADM!F84</f>
        <v>264.6715843489416</v>
      </c>
      <c r="G84" s="5">
        <f>EDRETAIL!G84/ADM!G84</f>
        <v>308.30971659919027</v>
      </c>
      <c r="H84" s="5">
        <f>EDRETAIL!H84/ADM!H84</f>
        <v>332.1012658227848</v>
      </c>
      <c r="I84" s="5">
        <f>EDRETAIL!I84/ADM!I84</f>
        <v>370.054163845633</v>
      </c>
      <c r="J84" s="5">
        <f>EDRETAIL!J84/ADM!J84</f>
        <v>393.5996015936255</v>
      </c>
      <c r="K84" s="5">
        <f>EDRETAIL!K84/ADM!K84</f>
        <v>429.96048225050237</v>
      </c>
      <c r="L84" s="5">
        <f>EDRETAIL!L84/ADM!L84</f>
        <v>464.5128378378378</v>
      </c>
      <c r="M84" s="5">
        <f>EDRETAIL!M84/ADM!M84</f>
        <v>463.3924983164983</v>
      </c>
      <c r="N84" s="5">
        <f>EDRETAIL!N84/ADM!N84</f>
        <v>440.85752688172045</v>
      </c>
      <c r="O84" s="5">
        <f>EDRETAIL!O84/ADM!O84</f>
        <v>423.79966364812424</v>
      </c>
      <c r="P84" s="5">
        <f>EDRETAIL!P84/ADM!P84</f>
        <v>431.5503995006242</v>
      </c>
      <c r="Q84" s="5">
        <f>EDRETAIL!Q84/ADM!Q84</f>
        <v>484.0755076142132</v>
      </c>
      <c r="R84" s="5">
        <f>EDRETAIL!R84/ADM!R84</f>
        <v>521.5813656668794</v>
      </c>
      <c r="S84" s="5">
        <f>EDRETAIL!S84/ADM!S84</f>
        <v>542.3194355355997</v>
      </c>
      <c r="T84" s="5">
        <f>EDRETAIL!T84/ADM!T84</f>
        <v>593.5468648998061</v>
      </c>
      <c r="U84" s="5">
        <f>EDRETAIL!U84/ADM!U84</f>
        <v>620.9136191677176</v>
      </c>
      <c r="V84" s="5">
        <f>EDRETAIL!V84/ADM!V84</f>
        <v>643.5929604863221</v>
      </c>
      <c r="W84" s="5">
        <f>EDRETAIL!W84/ADM!W84</f>
        <v>678.565452292441</v>
      </c>
      <c r="X84" s="5">
        <f>EDRETAIL!X84/ADM!X84</f>
        <v>675.0296601941747</v>
      </c>
    </row>
    <row r="85" spans="1:24" ht="12">
      <c r="A85">
        <v>70</v>
      </c>
      <c r="B85" s="1" t="s">
        <v>115</v>
      </c>
      <c r="C85" s="5">
        <f>EDRETAIL!C85/ADM!C85</f>
        <v>175.1011122424393</v>
      </c>
      <c r="D85" s="5">
        <f>EDRETAIL!D85/ADM!D85</f>
        <v>207.7703236488351</v>
      </c>
      <c r="E85" s="5">
        <f>EDRETAIL!E85/ADM!E85</f>
        <v>238.80286994507435</v>
      </c>
      <c r="F85" s="5">
        <f>EDRETAIL!F85/ADM!F85</f>
        <v>262.6922744541734</v>
      </c>
      <c r="G85" s="5">
        <f>EDRETAIL!G85/ADM!G85</f>
        <v>289.3828543515428</v>
      </c>
      <c r="H85" s="5">
        <f>EDRETAIL!H85/ADM!H85</f>
        <v>304.10479820410535</v>
      </c>
      <c r="I85" s="5">
        <f>EDRETAIL!I85/ADM!I85</f>
        <v>333.49898672368676</v>
      </c>
      <c r="J85" s="5">
        <f>EDRETAIL!J85/ADM!J85</f>
        <v>366.08961893691884</v>
      </c>
      <c r="K85" s="5">
        <f>EDRETAIL!K85/ADM!K85</f>
        <v>400.41723616949656</v>
      </c>
      <c r="L85" s="5">
        <f>EDRETAIL!L85/ADM!L85</f>
        <v>436.70804201285466</v>
      </c>
      <c r="M85" s="5">
        <f>EDRETAIL!M85/ADM!M85</f>
        <v>465.4573160016376</v>
      </c>
      <c r="N85" s="5">
        <f>EDRETAIL!N85/ADM!N85</f>
        <v>449.7635573159222</v>
      </c>
      <c r="O85" s="5">
        <f>EDRETAIL!O85/ADM!O85</f>
        <v>461.79614269083396</v>
      </c>
      <c r="P85" s="5">
        <f>EDRETAIL!P85/ADM!P85</f>
        <v>481.2944995547708</v>
      </c>
      <c r="Q85" s="5">
        <f>EDRETAIL!Q85/ADM!Q85</f>
        <v>504.74561034275405</v>
      </c>
      <c r="R85" s="5">
        <f>EDRETAIL!R85/ADM!R85</f>
        <v>535.1812113246001</v>
      </c>
      <c r="S85" s="5">
        <f>EDRETAIL!S85/ADM!S85</f>
        <v>544.2947941757265</v>
      </c>
      <c r="T85" s="5">
        <f>EDRETAIL!T85/ADM!T85</f>
        <v>567.7909936542001</v>
      </c>
      <c r="U85" s="5">
        <f>EDRETAIL!U85/ADM!U85</f>
        <v>590.1531227932796</v>
      </c>
      <c r="V85" s="5">
        <f>EDRETAIL!V85/ADM!V85</f>
        <v>619.6649084639284</v>
      </c>
      <c r="W85" s="5">
        <f>EDRETAIL!W85/ADM!W85</f>
        <v>655.7343627821793</v>
      </c>
      <c r="X85" s="5">
        <f>EDRETAIL!X85/ADM!X85</f>
        <v>676.4597077065102</v>
      </c>
    </row>
    <row r="86" spans="1:24" ht="12">
      <c r="A86">
        <v>71</v>
      </c>
      <c r="B86" s="1" t="s">
        <v>174</v>
      </c>
      <c r="C86" s="5">
        <f>EDRETAIL!C86/ADM!C86</f>
        <v>181.0500736377025</v>
      </c>
      <c r="D86" s="5">
        <f>EDRETAIL!D86/ADM!D86</f>
        <v>203.51785471826204</v>
      </c>
      <c r="E86" s="5">
        <f>EDRETAIL!E86/ADM!E86</f>
        <v>218.77605750622064</v>
      </c>
      <c r="F86" s="5">
        <f>EDRETAIL!F86/ADM!F86</f>
        <v>238.61631504922644</v>
      </c>
      <c r="G86" s="5">
        <f>EDRETAIL!G86/ADM!G86</f>
        <v>284.27523850206467</v>
      </c>
      <c r="H86" s="5">
        <f>EDRETAIL!H86/ADM!H86</f>
        <v>320.71279740954526</v>
      </c>
      <c r="I86" s="5">
        <f>EDRETAIL!I86/ADM!I86</f>
        <v>340.064128527069</v>
      </c>
      <c r="J86" s="5">
        <f>EDRETAIL!J86/ADM!J86</f>
        <v>360.6959049218447</v>
      </c>
      <c r="K86" s="5">
        <f>EDRETAIL!K86/ADM!K86</f>
        <v>388.9770963226874</v>
      </c>
      <c r="L86" s="5">
        <f>EDRETAIL!L86/ADM!L86</f>
        <v>424.01286579212916</v>
      </c>
      <c r="M86" s="5">
        <f>EDRETAIL!M86/ADM!M86</f>
        <v>451.5815061449712</v>
      </c>
      <c r="N86" s="5">
        <f>EDRETAIL!N86/ADM!N86</f>
        <v>436.80436390532543</v>
      </c>
      <c r="O86" s="5">
        <f>EDRETAIL!O86/ADM!O86</f>
        <v>436.47974035340786</v>
      </c>
      <c r="P86" s="5">
        <f>EDRETAIL!P86/ADM!P86</f>
        <v>453.9216967680608</v>
      </c>
      <c r="Q86" s="5">
        <f>EDRETAIL!Q86/ADM!Q86</f>
        <v>479.21664496270864</v>
      </c>
      <c r="R86" s="5">
        <f>EDRETAIL!R86/ADM!R86</f>
        <v>504.004394079556</v>
      </c>
      <c r="S86" s="5">
        <f>EDRETAIL!S86/ADM!S86</f>
        <v>509.2052524797115</v>
      </c>
      <c r="T86" s="5">
        <f>EDRETAIL!T86/ADM!T86</f>
        <v>528.8370985603543</v>
      </c>
      <c r="U86" s="5">
        <f>EDRETAIL!U86/ADM!U86</f>
        <v>549.2216883258709</v>
      </c>
      <c r="V86" s="5">
        <f>EDRETAIL!V86/ADM!V86</f>
        <v>581.6934179666488</v>
      </c>
      <c r="W86" s="5">
        <f>EDRETAIL!W86/ADM!W86</f>
        <v>594.8633462033462</v>
      </c>
      <c r="X86" s="5">
        <f>EDRETAIL!X86/ADM!X86</f>
        <v>586.4564726853308</v>
      </c>
    </row>
    <row r="87" spans="1:24" ht="12">
      <c r="A87">
        <v>72</v>
      </c>
      <c r="B87" s="1" t="s">
        <v>175</v>
      </c>
      <c r="C87" s="5">
        <f>EDRETAIL!C87/ADM!C87</f>
        <v>182.2248243559719</v>
      </c>
      <c r="D87" s="5">
        <f>EDRETAIL!D87/ADM!D87</f>
        <v>201.80863039399625</v>
      </c>
      <c r="E87" s="5">
        <f>EDRETAIL!E87/ADM!E87</f>
        <v>221.6011701608971</v>
      </c>
      <c r="F87" s="5">
        <f>EDRETAIL!F87/ADM!F87</f>
        <v>242.48522167487684</v>
      </c>
      <c r="G87" s="5">
        <f>EDRETAIL!G87/ADM!G87</f>
        <v>282.5991963837268</v>
      </c>
      <c r="H87" s="5">
        <f>EDRETAIL!H87/ADM!H87</f>
        <v>314.38680203045686</v>
      </c>
      <c r="I87" s="5">
        <f>EDRETAIL!I87/ADM!I87</f>
        <v>346.2093973442288</v>
      </c>
      <c r="J87" s="5">
        <f>EDRETAIL!J87/ADM!J87</f>
        <v>378.10756562017497</v>
      </c>
      <c r="K87" s="5">
        <f>EDRETAIL!K87/ADM!K87</f>
        <v>418.68332456601786</v>
      </c>
      <c r="L87" s="5">
        <f>EDRETAIL!L87/ADM!L87</f>
        <v>458.60906666666665</v>
      </c>
      <c r="M87" s="5">
        <f>EDRETAIL!M87/ADM!M87</f>
        <v>466.24254651780967</v>
      </c>
      <c r="N87" s="5">
        <f>EDRETAIL!N87/ADM!N87</f>
        <v>443.7451290152712</v>
      </c>
      <c r="O87" s="5">
        <f>EDRETAIL!O87/ADM!O87</f>
        <v>450.73360551431597</v>
      </c>
      <c r="P87" s="5">
        <f>EDRETAIL!P87/ADM!P87</f>
        <v>473.6477568585261</v>
      </c>
      <c r="Q87" s="5">
        <f>EDRETAIL!Q87/ADM!Q87</f>
        <v>495.6513015184382</v>
      </c>
      <c r="R87" s="5">
        <f>EDRETAIL!R87/ADM!R87</f>
        <v>532.6616216216216</v>
      </c>
      <c r="S87" s="5">
        <f>EDRETAIL!S87/ADM!S87</f>
        <v>548.892530897367</v>
      </c>
      <c r="T87" s="5">
        <f>EDRETAIL!T87/ADM!T87</f>
        <v>540.7310704960836</v>
      </c>
      <c r="U87" s="5">
        <f>EDRETAIL!U87/ADM!U87</f>
        <v>558.2726793248945</v>
      </c>
      <c r="V87" s="5">
        <f>EDRETAIL!V87/ADM!V87</f>
        <v>595.4794871794873</v>
      </c>
      <c r="W87" s="5">
        <f>EDRETAIL!W87/ADM!W87</f>
        <v>593.3260240963855</v>
      </c>
      <c r="X87" s="5">
        <f>EDRETAIL!X87/ADM!X87</f>
        <v>570.1035510204082</v>
      </c>
    </row>
    <row r="88" spans="1:24" ht="12">
      <c r="A88">
        <v>73</v>
      </c>
      <c r="B88" s="1" t="s">
        <v>176</v>
      </c>
      <c r="C88" s="5">
        <f>EDRETAIL!C88/ADM!C88</f>
        <v>172.04798551380716</v>
      </c>
      <c r="D88" s="5">
        <f>EDRETAIL!D88/ADM!D88</f>
        <v>190.1090573012939</v>
      </c>
      <c r="E88" s="5">
        <f>EDRETAIL!E88/ADM!E88</f>
        <v>200.5712918660287</v>
      </c>
      <c r="F88" s="5">
        <f>EDRETAIL!F88/ADM!F88</f>
        <v>216.8588807785888</v>
      </c>
      <c r="G88" s="5">
        <f>EDRETAIL!G88/ADM!G88</f>
        <v>231.38397246804325</v>
      </c>
      <c r="H88" s="5">
        <f>EDRETAIL!H88/ADM!H88</f>
        <v>242.17295123177476</v>
      </c>
      <c r="I88" s="5">
        <f>EDRETAIL!I88/ADM!I88</f>
        <v>259.83891625615763</v>
      </c>
      <c r="J88" s="5">
        <f>EDRETAIL!J88/ADM!J88</f>
        <v>308.42446393762185</v>
      </c>
      <c r="K88" s="5">
        <f>EDRETAIL!K88/ADM!K88</f>
        <v>366.55087719298245</v>
      </c>
      <c r="L88" s="5">
        <f>EDRETAIL!L88/ADM!L88</f>
        <v>387.2967459932006</v>
      </c>
      <c r="M88" s="5">
        <f>EDRETAIL!M88/ADM!M88</f>
        <v>412.6780911680912</v>
      </c>
      <c r="N88" s="5">
        <f>EDRETAIL!N88/ADM!N88</f>
        <v>405.7793843283582</v>
      </c>
      <c r="O88" s="5">
        <f>EDRETAIL!O88/ADM!O88</f>
        <v>400.2025972850679</v>
      </c>
      <c r="P88" s="5">
        <f>EDRETAIL!P88/ADM!P88</f>
        <v>410.6825826086956</v>
      </c>
      <c r="Q88" s="5">
        <f>EDRETAIL!Q88/ADM!Q88</f>
        <v>442.3392330383481</v>
      </c>
      <c r="R88" s="5">
        <f>EDRETAIL!R88/ADM!R88</f>
        <v>463.0412454508694</v>
      </c>
      <c r="S88" s="5">
        <f>EDRETAIL!S88/ADM!S88</f>
        <v>460.35725249424405</v>
      </c>
      <c r="T88" s="5">
        <f>EDRETAIL!T88/ADM!T88</f>
        <v>501.7839437661857</v>
      </c>
      <c r="U88" s="5">
        <f>EDRETAIL!U88/ADM!U88</f>
        <v>523.0546792849632</v>
      </c>
      <c r="V88" s="5">
        <f>EDRETAIL!V88/ADM!V88</f>
        <v>554.9367831200277</v>
      </c>
      <c r="W88" s="5">
        <f>EDRETAIL!W88/ADM!W88</f>
        <v>602.9696444293938</v>
      </c>
      <c r="X88" s="5">
        <f>EDRETAIL!X88/ADM!X88</f>
        <v>622.8622309711286</v>
      </c>
    </row>
    <row r="89" spans="1:24" ht="12">
      <c r="A89">
        <v>74</v>
      </c>
      <c r="B89" s="1" t="s">
        <v>117</v>
      </c>
      <c r="C89" s="5">
        <f>EDRETAIL!C89/ADM!C89</f>
        <v>168.96231760872644</v>
      </c>
      <c r="D89" s="5">
        <f>EDRETAIL!D89/ADM!D89</f>
        <v>189.99636257820458</v>
      </c>
      <c r="E89" s="5">
        <f>EDRETAIL!E89/ADM!E89</f>
        <v>204.3674049685723</v>
      </c>
      <c r="F89" s="5">
        <f>EDRETAIL!F89/ADM!F89</f>
        <v>221.06058293911187</v>
      </c>
      <c r="G89" s="5">
        <f>EDRETAIL!G89/ADM!G89</f>
        <v>263.39008316334537</v>
      </c>
      <c r="H89" s="5">
        <f>EDRETAIL!H89/ADM!H89</f>
        <v>302.3144584062351</v>
      </c>
      <c r="I89" s="5">
        <f>EDRETAIL!I89/ADM!I89</f>
        <v>336.6606334841629</v>
      </c>
      <c r="J89" s="5">
        <f>EDRETAIL!J89/ADM!J89</f>
        <v>349.87978229550185</v>
      </c>
      <c r="K89" s="5">
        <f>EDRETAIL!K89/ADM!K89</f>
        <v>371.64625522340083</v>
      </c>
      <c r="L89" s="5">
        <f>EDRETAIL!L89/ADM!L89</f>
        <v>402.2154268194287</v>
      </c>
      <c r="M89" s="5">
        <f>EDRETAIL!M89/ADM!M89</f>
        <v>435.97782912937345</v>
      </c>
      <c r="N89" s="5">
        <f>EDRETAIL!N89/ADM!N89</f>
        <v>434.372342152248</v>
      </c>
      <c r="O89" s="5">
        <f>EDRETAIL!O89/ADM!O89</f>
        <v>424.8317222751827</v>
      </c>
      <c r="P89" s="5">
        <f>EDRETAIL!P89/ADM!P89</f>
        <v>438.1280319398779</v>
      </c>
      <c r="Q89" s="5">
        <f>EDRETAIL!Q89/ADM!Q89</f>
        <v>472.0465406840544</v>
      </c>
      <c r="R89" s="5">
        <f>EDRETAIL!R89/ADM!R89</f>
        <v>494.9933242300106</v>
      </c>
      <c r="S89" s="5">
        <f>EDRETAIL!S89/ADM!S89</f>
        <v>503.5329768270945</v>
      </c>
      <c r="T89" s="5">
        <f>EDRETAIL!T89/ADM!T89</f>
        <v>537.9044811320755</v>
      </c>
      <c r="U89" s="5">
        <f>EDRETAIL!U89/ADM!U89</f>
        <v>558.7132395175187</v>
      </c>
      <c r="V89" s="5">
        <f>EDRETAIL!V89/ADM!V89</f>
        <v>602.2205384393895</v>
      </c>
      <c r="W89" s="5">
        <f>EDRETAIL!W89/ADM!W89</f>
        <v>638.5097928867305</v>
      </c>
      <c r="X89" s="5">
        <f>EDRETAIL!X89/ADM!X89</f>
        <v>660.8155460750853</v>
      </c>
    </row>
    <row r="90" spans="1:24" ht="12">
      <c r="A90">
        <v>75</v>
      </c>
      <c r="B90" s="1" t="s">
        <v>177</v>
      </c>
      <c r="C90" s="5">
        <f>EDRETAIL!C90/ADM!C90</f>
        <v>187.84350736278446</v>
      </c>
      <c r="D90" s="5">
        <f>EDRETAIL!D90/ADM!D90</f>
        <v>206.30506849315069</v>
      </c>
      <c r="E90" s="5">
        <f>EDRETAIL!E90/ADM!E90</f>
        <v>215.54801861514596</v>
      </c>
      <c r="F90" s="5">
        <f>EDRETAIL!F90/ADM!F90</f>
        <v>234.81636784268363</v>
      </c>
      <c r="G90" s="5">
        <f>EDRETAIL!G90/ADM!G90</f>
        <v>280.9760938858302</v>
      </c>
      <c r="H90" s="5">
        <f>EDRETAIL!H90/ADM!H90</f>
        <v>325.5028126352228</v>
      </c>
      <c r="I90" s="5">
        <f>EDRETAIL!I90/ADM!I90</f>
        <v>356.0162332998132</v>
      </c>
      <c r="J90" s="5">
        <f>EDRETAIL!J90/ADM!J90</f>
        <v>375.35790960451976</v>
      </c>
      <c r="K90" s="5">
        <f>EDRETAIL!K90/ADM!K90</f>
        <v>386.30936907663147</v>
      </c>
      <c r="L90" s="5">
        <f>EDRETAIL!L90/ADM!L90</f>
        <v>409.763435194942</v>
      </c>
      <c r="M90" s="5">
        <f>EDRETAIL!M90/ADM!M90</f>
        <v>419.2661719833564</v>
      </c>
      <c r="N90" s="5">
        <f>EDRETAIL!N90/ADM!N90</f>
        <v>400.351127361365</v>
      </c>
      <c r="O90" s="5">
        <f>EDRETAIL!O90/ADM!O90</f>
        <v>406.48981378246947</v>
      </c>
      <c r="P90" s="5">
        <f>EDRETAIL!P90/ADM!P90</f>
        <v>424.8743974166763</v>
      </c>
      <c r="Q90" s="5">
        <f>EDRETAIL!Q90/ADM!Q90</f>
        <v>447.9426794045768</v>
      </c>
      <c r="R90" s="5">
        <f>EDRETAIL!R90/ADM!R90</f>
        <v>472.68082326037245</v>
      </c>
      <c r="S90" s="5">
        <f>EDRETAIL!S90/ADM!S90</f>
        <v>470.30670426065166</v>
      </c>
      <c r="T90" s="5">
        <f>EDRETAIL!T90/ADM!T90</f>
        <v>502.21249370277076</v>
      </c>
      <c r="U90" s="5">
        <f>EDRETAIL!U90/ADM!U90</f>
        <v>532.3665518937531</v>
      </c>
      <c r="V90" s="5">
        <f>EDRETAIL!V90/ADM!V90</f>
        <v>563.3608250217876</v>
      </c>
      <c r="W90" s="5">
        <f>EDRETAIL!W90/ADM!W90</f>
        <v>613.1054720579821</v>
      </c>
      <c r="X90" s="5">
        <f>EDRETAIL!X90/ADM!X90</f>
        <v>646.8650894293555</v>
      </c>
    </row>
    <row r="91" spans="1:24" ht="12">
      <c r="A91">
        <v>76</v>
      </c>
      <c r="B91" s="1" t="s">
        <v>178</v>
      </c>
      <c r="C91" s="5">
        <f>EDRETAIL!C91/ADM!C91</f>
        <v>179.00232558139535</v>
      </c>
      <c r="D91" s="5">
        <f>EDRETAIL!D91/ADM!D91</f>
        <v>200.32179930795849</v>
      </c>
      <c r="E91" s="5">
        <f>EDRETAIL!E91/ADM!E91</f>
        <v>213.5423076923077</v>
      </c>
      <c r="F91" s="5">
        <f>EDRETAIL!F91/ADM!F91</f>
        <v>236.21399885255306</v>
      </c>
      <c r="G91" s="5">
        <f>EDRETAIL!G91/ADM!G91</f>
        <v>275.5100890207715</v>
      </c>
      <c r="H91" s="5">
        <f>EDRETAIL!H91/ADM!H91</f>
        <v>312.97249388753056</v>
      </c>
      <c r="I91" s="5">
        <f>EDRETAIL!I91/ADM!I91</f>
        <v>353.206755050505</v>
      </c>
      <c r="J91" s="5">
        <f>EDRETAIL!J91/ADM!J91</f>
        <v>379.80561983471074</v>
      </c>
      <c r="K91" s="5">
        <f>EDRETAIL!K91/ADM!K91</f>
        <v>406.54869358669833</v>
      </c>
      <c r="L91" s="5">
        <f>EDRETAIL!L91/ADM!L91</f>
        <v>446.42155142155144</v>
      </c>
      <c r="M91" s="5">
        <f>EDRETAIL!M91/ADM!M91</f>
        <v>470.41658345752614</v>
      </c>
      <c r="N91" s="5">
        <f>EDRETAIL!N91/ADM!N91</f>
        <v>454.7669059312429</v>
      </c>
      <c r="O91" s="5">
        <f>EDRETAIL!O91/ADM!O91</f>
        <v>455.4125484238511</v>
      </c>
      <c r="P91" s="5">
        <f>EDRETAIL!P91/ADM!P91</f>
        <v>497.55363488182564</v>
      </c>
      <c r="Q91" s="5">
        <f>EDRETAIL!Q91/ADM!Q91</f>
        <v>479.80553390491036</v>
      </c>
      <c r="R91" s="5">
        <f>EDRETAIL!R91/ADM!R91</f>
        <v>517.3882583170255</v>
      </c>
      <c r="S91" s="5">
        <f>EDRETAIL!S91/ADM!S91</f>
        <v>532.4845883730004</v>
      </c>
      <c r="T91" s="5">
        <f>EDRETAIL!T91/ADM!T91</f>
        <v>551.005912495073</v>
      </c>
      <c r="U91" s="5">
        <f>EDRETAIL!U91/ADM!U91</f>
        <v>557.6390395042603</v>
      </c>
      <c r="V91" s="5">
        <f>EDRETAIL!V91/ADM!V91</f>
        <v>608.46393081761</v>
      </c>
      <c r="W91" s="5">
        <f>EDRETAIL!W91/ADM!W91</f>
        <v>663.1725442390878</v>
      </c>
      <c r="X91" s="5">
        <f>EDRETAIL!X91/ADM!X91</f>
        <v>710.514136</v>
      </c>
    </row>
    <row r="92" spans="1:24" ht="12">
      <c r="A92">
        <v>77</v>
      </c>
      <c r="B92" s="1" t="s">
        <v>179</v>
      </c>
      <c r="C92" s="5">
        <f>EDRETAIL!C92/ADM!C92</f>
        <v>185.295719844358</v>
      </c>
      <c r="D92" s="5">
        <f>EDRETAIL!D92/ADM!D92</f>
        <v>211.84567420109119</v>
      </c>
      <c r="E92" s="5">
        <f>EDRETAIL!E92/ADM!E92</f>
        <v>225.09312861817267</v>
      </c>
      <c r="F92" s="5">
        <f>EDRETAIL!F92/ADM!F92</f>
        <v>239.3771176037319</v>
      </c>
      <c r="G92" s="5">
        <f>EDRETAIL!G92/ADM!G92</f>
        <v>272.2320534223706</v>
      </c>
      <c r="H92" s="5">
        <f>EDRETAIL!H92/ADM!H92</f>
        <v>288.1938821412506</v>
      </c>
      <c r="I92" s="5">
        <f>EDRETAIL!I92/ADM!I92</f>
        <v>307.34231748726654</v>
      </c>
      <c r="J92" s="5">
        <f>EDRETAIL!J92/ADM!J92</f>
        <v>344.57184981324946</v>
      </c>
      <c r="K92" s="5">
        <f>EDRETAIL!K92/ADM!K92</f>
        <v>380.5972353720886</v>
      </c>
      <c r="L92" s="5">
        <f>EDRETAIL!L92/ADM!L92</f>
        <v>404.27357626808276</v>
      </c>
      <c r="M92" s="5">
        <f>EDRETAIL!M92/ADM!M92</f>
        <v>443.2705683257919</v>
      </c>
      <c r="N92" s="5">
        <f>EDRETAIL!N92/ADM!N92</f>
        <v>428.35189039195285</v>
      </c>
      <c r="O92" s="5">
        <f>EDRETAIL!O92/ADM!O92</f>
        <v>422.58440885860307</v>
      </c>
      <c r="P92" s="5">
        <f>EDRETAIL!P92/ADM!P92</f>
        <v>428.0037279922468</v>
      </c>
      <c r="Q92" s="5">
        <f>EDRETAIL!Q92/ADM!Q92</f>
        <v>481.40444372886816</v>
      </c>
      <c r="R92" s="5">
        <f>EDRETAIL!R92/ADM!R92</f>
        <v>507.2701212789416</v>
      </c>
      <c r="S92" s="5">
        <f>EDRETAIL!S92/ADM!S92</f>
        <v>514.3499308437068</v>
      </c>
      <c r="T92" s="5">
        <f>EDRETAIL!T92/ADM!T92</f>
        <v>551.3361950022995</v>
      </c>
      <c r="U92" s="5">
        <f>EDRETAIL!U92/ADM!U92</f>
        <v>585.9732252141982</v>
      </c>
      <c r="V92" s="5">
        <f>EDRETAIL!V92/ADM!V92</f>
        <v>622.9182360060514</v>
      </c>
      <c r="W92" s="5">
        <f>EDRETAIL!W92/ADM!W92</f>
        <v>667.267390172968</v>
      </c>
      <c r="X92" s="5">
        <f>EDRETAIL!X92/ADM!X92</f>
        <v>701.0414138897539</v>
      </c>
    </row>
    <row r="93" spans="1:24" ht="12">
      <c r="A93">
        <v>78</v>
      </c>
      <c r="B93" s="1" t="s">
        <v>180</v>
      </c>
      <c r="C93" s="5">
        <f>EDRETAIL!C93/ADM!C93</f>
        <v>219.57696030977735</v>
      </c>
      <c r="D93" s="5">
        <f>EDRETAIL!D93/ADM!D93</f>
        <v>225.96478873239437</v>
      </c>
      <c r="E93" s="5">
        <f>EDRETAIL!E93/ADM!E93</f>
        <v>207.74765868886576</v>
      </c>
      <c r="F93" s="5">
        <f>EDRETAIL!F93/ADM!F93</f>
        <v>226.98929336188436</v>
      </c>
      <c r="G93" s="5">
        <f>EDRETAIL!G93/ADM!G93</f>
        <v>282.73733480176213</v>
      </c>
      <c r="H93" s="5">
        <f>EDRETAIL!H93/ADM!H93</f>
        <v>339.6739618406285</v>
      </c>
      <c r="I93" s="5">
        <f>EDRETAIL!I93/ADM!I93</f>
        <v>378.6285390713477</v>
      </c>
      <c r="J93" s="5">
        <f>EDRETAIL!J93/ADM!J93</f>
        <v>382.6522228474958</v>
      </c>
      <c r="K93" s="5">
        <f>EDRETAIL!K93/ADM!K93</f>
        <v>399.4046803652968</v>
      </c>
      <c r="L93" s="5">
        <f>EDRETAIL!L93/ADM!L93</f>
        <v>436.9337557603687</v>
      </c>
      <c r="M93" s="5">
        <f>EDRETAIL!M93/ADM!M93</f>
        <v>434.08554535017225</v>
      </c>
      <c r="N93" s="5">
        <f>EDRETAIL!N93/ADM!N93</f>
        <v>425.0501193317422</v>
      </c>
      <c r="O93" s="5">
        <f>EDRETAIL!O93/ADM!O93</f>
        <v>421.10129479768784</v>
      </c>
      <c r="P93" s="5">
        <f>EDRETAIL!P93/ADM!P93</f>
        <v>457.4898552403011</v>
      </c>
      <c r="Q93" s="5">
        <f>EDRETAIL!Q93/ADM!Q93</f>
        <v>520.0897067280046</v>
      </c>
      <c r="R93" s="5">
        <f>EDRETAIL!R93/ADM!R93</f>
        <v>549.2965672481711</v>
      </c>
      <c r="S93" s="5">
        <f>EDRETAIL!S93/ADM!S93</f>
        <v>547.2455573505654</v>
      </c>
      <c r="T93" s="5">
        <f>EDRETAIL!T93/ADM!T93</f>
        <v>577.486794407043</v>
      </c>
      <c r="U93" s="5">
        <f>EDRETAIL!U93/ADM!U93</f>
        <v>618.7189105858171</v>
      </c>
      <c r="V93" s="5">
        <f>EDRETAIL!V93/ADM!V93</f>
        <v>674.5341427826993</v>
      </c>
      <c r="W93" s="5">
        <f>EDRETAIL!W93/ADM!W93</f>
        <v>585.9403514644351</v>
      </c>
      <c r="X93" s="5">
        <f>EDRETAIL!X93/ADM!X93</f>
        <v>734.7528828828829</v>
      </c>
    </row>
    <row r="94" spans="1:24" ht="12">
      <c r="A94">
        <v>79</v>
      </c>
      <c r="B94" s="1" t="s">
        <v>181</v>
      </c>
      <c r="C94" s="5">
        <f>EDRETAIL!C94/ADM!C94</f>
        <v>178.89753255654557</v>
      </c>
      <c r="D94" s="5">
        <f>EDRETAIL!D94/ADM!D94</f>
        <v>199.46703871642833</v>
      </c>
      <c r="E94" s="5">
        <f>EDRETAIL!E94/ADM!E94</f>
        <v>216.24504504504503</v>
      </c>
      <c r="F94" s="5">
        <f>EDRETAIL!F94/ADM!F94</f>
        <v>229.2340267459138</v>
      </c>
      <c r="G94" s="5">
        <f>EDRETAIL!G94/ADM!G94</f>
        <v>274.6125815113157</v>
      </c>
      <c r="H94" s="5">
        <f>EDRETAIL!H94/ADM!H94</f>
        <v>328.1450079239303</v>
      </c>
      <c r="I94" s="5">
        <f>EDRETAIL!I94/ADM!I94</f>
        <v>363.10228640192537</v>
      </c>
      <c r="J94" s="5">
        <f>EDRETAIL!J94/ADM!J94</f>
        <v>394.87847366238077</v>
      </c>
      <c r="K94" s="5">
        <f>EDRETAIL!K94/ADM!K94</f>
        <v>420.9119066773934</v>
      </c>
      <c r="L94" s="5">
        <f>EDRETAIL!L94/ADM!L94</f>
        <v>455.86000818665576</v>
      </c>
      <c r="M94" s="5">
        <f>EDRETAIL!M94/ADM!M94</f>
        <v>523.975917652212</v>
      </c>
      <c r="N94" s="5">
        <f>EDRETAIL!N94/ADM!N94</f>
        <v>547.0776919582008</v>
      </c>
      <c r="O94" s="5">
        <f>EDRETAIL!O94/ADM!O94</f>
        <v>549.8872603978301</v>
      </c>
      <c r="P94" s="5">
        <f>EDRETAIL!P94/ADM!P94</f>
        <v>598.3860837551772</v>
      </c>
      <c r="Q94" s="5">
        <f>EDRETAIL!Q94/ADM!Q94</f>
        <v>660.1582994120307</v>
      </c>
      <c r="R94" s="5">
        <f>EDRETAIL!R94/ADM!R94</f>
        <v>704.6793306196291</v>
      </c>
      <c r="S94" s="5">
        <f>EDRETAIL!S94/ADM!S94</f>
        <v>710.5287102473499</v>
      </c>
      <c r="T94" s="5">
        <f>EDRETAIL!T94/ADM!T94</f>
        <v>659.4295713035871</v>
      </c>
      <c r="U94" s="5">
        <f>EDRETAIL!U94/ADM!U94</f>
        <v>625.6944684528954</v>
      </c>
      <c r="V94" s="5">
        <f>EDRETAIL!V94/ADM!V94</f>
        <v>676.4748109517601</v>
      </c>
      <c r="W94" s="5">
        <f>EDRETAIL!W94/ADM!W94</f>
        <v>669.7041021276596</v>
      </c>
      <c r="X94" s="5">
        <f>EDRETAIL!X94/ADM!X94</f>
        <v>699.6971772039182</v>
      </c>
    </row>
    <row r="95" spans="1:24" ht="12">
      <c r="A95">
        <v>80</v>
      </c>
      <c r="B95" s="1" t="s">
        <v>182</v>
      </c>
      <c r="C95" s="5">
        <f>EDRETAIL!C95/ADM!C95</f>
        <v>246.257371007371</v>
      </c>
      <c r="D95" s="5">
        <f>EDRETAIL!D95/ADM!D95</f>
        <v>249.80421313506815</v>
      </c>
      <c r="E95" s="5">
        <f>EDRETAIL!E95/ADM!E95</f>
        <v>227.22532588454376</v>
      </c>
      <c r="F95" s="5">
        <f>EDRETAIL!F95/ADM!F95</f>
        <v>238.12853628536286</v>
      </c>
      <c r="G95" s="5">
        <f>EDRETAIL!G95/ADM!G95</f>
        <v>294.6674984404242</v>
      </c>
      <c r="H95" s="5">
        <f>EDRETAIL!H95/ADM!H95</f>
        <v>345.79753846153847</v>
      </c>
      <c r="I95" s="5">
        <f>EDRETAIL!I95/ADM!I95</f>
        <v>377.8301886792453</v>
      </c>
      <c r="J95" s="5">
        <f>EDRETAIL!J95/ADM!J95</f>
        <v>413.2157800358637</v>
      </c>
      <c r="K95" s="5">
        <f>EDRETAIL!K95/ADM!K95</f>
        <v>455.08208508088677</v>
      </c>
      <c r="L95" s="5">
        <f>EDRETAIL!L95/ADM!L95</f>
        <v>479.3645894001165</v>
      </c>
      <c r="M95" s="5">
        <f>EDRETAIL!M95/ADM!M95</f>
        <v>486.3083094555874</v>
      </c>
      <c r="N95" s="5">
        <f>EDRETAIL!N95/ADM!N95</f>
        <v>448.80879956545357</v>
      </c>
      <c r="O95" s="5">
        <f>EDRETAIL!O95/ADM!O95</f>
        <v>447.1724595300261</v>
      </c>
      <c r="P95" s="5">
        <f>EDRETAIL!P95/ADM!P95</f>
        <v>438.2378365384615</v>
      </c>
      <c r="Q95" s="5">
        <f>EDRETAIL!Q95/ADM!Q95</f>
        <v>441.9968181818182</v>
      </c>
      <c r="R95" s="5">
        <f>EDRETAIL!R95/ADM!R95</f>
        <v>473.90598669623057</v>
      </c>
      <c r="S95" s="5">
        <f>EDRETAIL!S95/ADM!S95</f>
        <v>479.7207514944492</v>
      </c>
      <c r="T95" s="5">
        <f>EDRETAIL!T95/ADM!T95</f>
        <v>509.05648110524174</v>
      </c>
      <c r="U95" s="5">
        <f>EDRETAIL!U95/ADM!U95</f>
        <v>545.7587859424921</v>
      </c>
      <c r="V95" s="5">
        <f>EDRETAIL!V95/ADM!V95</f>
        <v>581.8571722772277</v>
      </c>
      <c r="W95" s="5">
        <f>EDRETAIL!W95/ADM!W95</f>
        <v>602.8909486780716</v>
      </c>
      <c r="X95" s="5">
        <f>EDRETAIL!X95/ADM!X95</f>
        <v>624.9281267109894</v>
      </c>
    </row>
    <row r="96" spans="1:24" ht="12">
      <c r="A96">
        <v>81</v>
      </c>
      <c r="B96" s="1" t="s">
        <v>183</v>
      </c>
      <c r="C96" s="5">
        <f>EDRETAIL!C96/ADM!C96</f>
        <v>166.8514335360556</v>
      </c>
      <c r="D96" s="5">
        <f>EDRETAIL!D96/ADM!D96</f>
        <v>190.63504728132386</v>
      </c>
      <c r="E96" s="5">
        <f>EDRETAIL!E96/ADM!E96</f>
        <v>210.0319662243667</v>
      </c>
      <c r="F96" s="5">
        <f>EDRETAIL!F96/ADM!F96</f>
        <v>227.46905339805826</v>
      </c>
      <c r="G96" s="5">
        <f>EDRETAIL!G96/ADM!G96</f>
        <v>270.6752801992528</v>
      </c>
      <c r="H96" s="5">
        <f>EDRETAIL!H96/ADM!H96</f>
        <v>308.494147421702</v>
      </c>
      <c r="I96" s="5">
        <f>EDRETAIL!I96/ADM!I96</f>
        <v>344.11354581673305</v>
      </c>
      <c r="J96" s="5">
        <f>EDRETAIL!J96/ADM!J96</f>
        <v>356.72970195272353</v>
      </c>
      <c r="K96" s="5">
        <f>EDRETAIL!K96/ADM!K96</f>
        <v>380.6233766233766</v>
      </c>
      <c r="L96" s="5">
        <f>EDRETAIL!L96/ADM!L96</f>
        <v>411.8133285560731</v>
      </c>
      <c r="M96" s="5">
        <f>EDRETAIL!M96/ADM!M96</f>
        <v>431.8035197368421</v>
      </c>
      <c r="N96" s="5">
        <f>EDRETAIL!N96/ADM!N96</f>
        <v>427.66580406654344</v>
      </c>
      <c r="O96" s="5">
        <f>EDRETAIL!O96/ADM!O96</f>
        <v>415.3603182640145</v>
      </c>
      <c r="P96" s="5">
        <f>EDRETAIL!P96/ADM!P96</f>
        <v>440.192112367749</v>
      </c>
      <c r="Q96" s="5">
        <f>EDRETAIL!Q96/ADM!Q96</f>
        <v>486.8319266055046</v>
      </c>
      <c r="R96" s="5">
        <f>EDRETAIL!R96/ADM!R96</f>
        <v>541.0387770320656</v>
      </c>
      <c r="S96" s="5">
        <f>EDRETAIL!S96/ADM!S96</f>
        <v>564.6817507418398</v>
      </c>
      <c r="T96" s="5">
        <f>EDRETAIL!T96/ADM!T96</f>
        <v>554.0214044310927</v>
      </c>
      <c r="U96" s="5">
        <f>EDRETAIL!U96/ADM!U96</f>
        <v>560.3211538461538</v>
      </c>
      <c r="V96" s="5">
        <f>EDRETAIL!V96/ADM!V96</f>
        <v>610.6124366471735</v>
      </c>
      <c r="W96" s="5">
        <f>EDRETAIL!W96/ADM!W96</f>
        <v>612.1930807123911</v>
      </c>
      <c r="X96" s="5">
        <f>EDRETAIL!X96/ADM!X96</f>
        <v>611.9481464872945</v>
      </c>
    </row>
    <row r="97" spans="1:24" ht="12">
      <c r="A97">
        <v>82</v>
      </c>
      <c r="B97" s="1" t="s">
        <v>184</v>
      </c>
      <c r="C97" s="5">
        <f>EDRETAIL!C97/ADM!C97</f>
        <v>198.88590706946786</v>
      </c>
      <c r="D97" s="5">
        <f>EDRETAIL!D97/ADM!D97</f>
        <v>223.6878033505558</v>
      </c>
      <c r="E97" s="5">
        <f>EDRETAIL!E97/ADM!E97</f>
        <v>241.00736</v>
      </c>
      <c r="F97" s="5">
        <f>EDRETAIL!F97/ADM!F97</f>
        <v>257.6998220928352</v>
      </c>
      <c r="G97" s="5">
        <f>EDRETAIL!G97/ADM!G97</f>
        <v>287.1809841534612</v>
      </c>
      <c r="H97" s="5">
        <f>EDRETAIL!H97/ADM!H97</f>
        <v>303.0365365365365</v>
      </c>
      <c r="I97" s="5">
        <f>EDRETAIL!I97/ADM!I97</f>
        <v>337.56197640622327</v>
      </c>
      <c r="J97" s="5">
        <f>EDRETAIL!J97/ADM!J97</f>
        <v>375.5298624412328</v>
      </c>
      <c r="K97" s="5">
        <f>EDRETAIL!K97/ADM!K97</f>
        <v>424.5881823094938</v>
      </c>
      <c r="L97" s="5">
        <f>EDRETAIL!L97/ADM!L97</f>
        <v>459.706805327495</v>
      </c>
      <c r="M97" s="5">
        <f>EDRETAIL!M97/ADM!M97</f>
        <v>460.69126095877635</v>
      </c>
      <c r="N97" s="5">
        <f>EDRETAIL!N97/ADM!N97</f>
        <v>439.9895675265554</v>
      </c>
      <c r="O97" s="5">
        <f>EDRETAIL!O97/ADM!O97</f>
        <v>451.2441107025353</v>
      </c>
      <c r="P97" s="5">
        <f>EDRETAIL!P97/ADM!P97</f>
        <v>467.3841481481482</v>
      </c>
      <c r="Q97" s="5">
        <f>EDRETAIL!Q97/ADM!Q97</f>
        <v>476.01222588783236</v>
      </c>
      <c r="R97" s="5">
        <f>EDRETAIL!R97/ADM!R97</f>
        <v>522.545665634675</v>
      </c>
      <c r="S97" s="5">
        <f>EDRETAIL!S97/ADM!S97</f>
        <v>539.981496125257</v>
      </c>
      <c r="T97" s="5">
        <f>EDRETAIL!T97/ADM!T97</f>
        <v>554.1377672209026</v>
      </c>
      <c r="U97" s="5">
        <f>EDRETAIL!U97/ADM!U97</f>
        <v>584.2414128321452</v>
      </c>
      <c r="V97" s="5">
        <f>EDRETAIL!V97/ADM!V97</f>
        <v>601.0368992248062</v>
      </c>
      <c r="W97" s="5">
        <f>EDRETAIL!W97/ADM!W97</f>
        <v>682.6158968424533</v>
      </c>
      <c r="X97" s="5">
        <f>EDRETAIL!X97/ADM!X97</f>
        <v>716.3701003680161</v>
      </c>
    </row>
    <row r="98" spans="1:24" ht="12">
      <c r="A98">
        <v>83</v>
      </c>
      <c r="B98" s="1" t="s">
        <v>185</v>
      </c>
      <c r="C98" s="5">
        <f>EDRETAIL!C98/ADM!C98</f>
        <v>187.73191845853114</v>
      </c>
      <c r="D98" s="5">
        <f>EDRETAIL!D98/ADM!D98</f>
        <v>208.17324119397256</v>
      </c>
      <c r="E98" s="5">
        <f>EDRETAIL!E98/ADM!E98</f>
        <v>215.68891724747226</v>
      </c>
      <c r="F98" s="5">
        <f>EDRETAIL!F98/ADM!F98</f>
        <v>234.6302848575712</v>
      </c>
      <c r="G98" s="5">
        <f>EDRETAIL!G98/ADM!G98</f>
        <v>282.8427284687785</v>
      </c>
      <c r="H98" s="5">
        <f>EDRETAIL!H98/ADM!H98</f>
        <v>329.6969696969697</v>
      </c>
      <c r="I98" s="5">
        <f>EDRETAIL!I98/ADM!I98</f>
        <v>361.2448689290795</v>
      </c>
      <c r="J98" s="5">
        <f>EDRETAIL!J98/ADM!J98</f>
        <v>383.6290226460072</v>
      </c>
      <c r="K98" s="5">
        <f>EDRETAIL!K98/ADM!K98</f>
        <v>407.6322152886115</v>
      </c>
      <c r="L98" s="5">
        <f>EDRETAIL!L98/ADM!L98</f>
        <v>433.02607871028926</v>
      </c>
      <c r="M98" s="5">
        <f>EDRETAIL!M98/ADM!M98</f>
        <v>445.2648595117457</v>
      </c>
      <c r="N98" s="5">
        <f>EDRETAIL!N98/ADM!N98</f>
        <v>418.3182018899585</v>
      </c>
      <c r="O98" s="5">
        <f>EDRETAIL!O98/ADM!O98</f>
        <v>416.2226014177129</v>
      </c>
      <c r="P98" s="5">
        <f>EDRETAIL!P98/ADM!P98</f>
        <v>428.15646741352526</v>
      </c>
      <c r="Q98" s="5">
        <f>EDRETAIL!Q98/ADM!Q98</f>
        <v>452.94426714408036</v>
      </c>
      <c r="R98" s="5">
        <f>EDRETAIL!R98/ADM!R98</f>
        <v>467.24807121661723</v>
      </c>
      <c r="S98" s="5">
        <f>EDRETAIL!S98/ADM!S98</f>
        <v>467.6006981548764</v>
      </c>
      <c r="T98" s="5">
        <f>EDRETAIL!T98/ADM!T98</f>
        <v>491.9641858244082</v>
      </c>
      <c r="U98" s="5">
        <f>EDRETAIL!U98/ADM!U98</f>
        <v>509.9861920031411</v>
      </c>
      <c r="V98" s="5">
        <f>EDRETAIL!V98/ADM!V98</f>
        <v>529.2300056850484</v>
      </c>
      <c r="W98" s="5">
        <f>EDRETAIL!W98/ADM!W98</f>
        <v>588.6336875690268</v>
      </c>
      <c r="X98" s="5">
        <f>EDRETAIL!X98/ADM!X98</f>
        <v>626.1631592845997</v>
      </c>
    </row>
    <row r="99" spans="1:24" ht="12">
      <c r="A99">
        <v>84</v>
      </c>
      <c r="B99" s="1" t="s">
        <v>186</v>
      </c>
      <c r="C99" s="5">
        <f>EDRETAIL!C99/ADM!C99</f>
        <v>182.38180539846545</v>
      </c>
      <c r="D99" s="5">
        <f>EDRETAIL!D99/ADM!D99</f>
        <v>204.52509628525283</v>
      </c>
      <c r="E99" s="5">
        <f>EDRETAIL!E99/ADM!E99</f>
        <v>221.4540961127587</v>
      </c>
      <c r="F99" s="5">
        <f>EDRETAIL!F99/ADM!F99</f>
        <v>242.2746736630713</v>
      </c>
      <c r="G99" s="5">
        <f>EDRETAIL!G99/ADM!G99</f>
        <v>288.30214834767753</v>
      </c>
      <c r="H99" s="5">
        <f>EDRETAIL!H99/ADM!H99</f>
        <v>327.8097935258669</v>
      </c>
      <c r="I99" s="5">
        <f>EDRETAIL!I99/ADM!I99</f>
        <v>357.8442970995558</v>
      </c>
      <c r="J99" s="5">
        <f>EDRETAIL!J99/ADM!J99</f>
        <v>382.83783433715433</v>
      </c>
      <c r="K99" s="5">
        <f>EDRETAIL!K99/ADM!K99</f>
        <v>408.5943986397613</v>
      </c>
      <c r="L99" s="5">
        <f>EDRETAIL!L99/ADM!L99</f>
        <v>437.70213779740163</v>
      </c>
      <c r="M99" s="5">
        <f>EDRETAIL!M99/ADM!M99</f>
        <v>453.50373758265175</v>
      </c>
      <c r="N99" s="5">
        <f>EDRETAIL!N99/ADM!N99</f>
        <v>435.99502304147467</v>
      </c>
      <c r="O99" s="5">
        <f>EDRETAIL!O99/ADM!O99</f>
        <v>437.1919358616341</v>
      </c>
      <c r="P99" s="5">
        <f>EDRETAIL!P99/ADM!P99</f>
        <v>450.3691697761194</v>
      </c>
      <c r="Q99" s="5">
        <f>EDRETAIL!Q99/ADM!Q99</f>
        <v>478.61629472598617</v>
      </c>
      <c r="R99" s="5">
        <f>EDRETAIL!R99/ADM!R99</f>
        <v>499.68027570106443</v>
      </c>
      <c r="S99" s="5">
        <f>EDRETAIL!S99/ADM!S99</f>
        <v>503.21384225017545</v>
      </c>
      <c r="T99" s="5">
        <f>EDRETAIL!T99/ADM!T99</f>
        <v>549.6510981810558</v>
      </c>
      <c r="U99" s="5">
        <f>EDRETAIL!U99/ADM!U99</f>
        <v>589.7216582064298</v>
      </c>
      <c r="V99" s="5">
        <f>EDRETAIL!V99/ADM!V99</f>
        <v>612.169965096418</v>
      </c>
      <c r="W99" s="5">
        <f>EDRETAIL!W99/ADM!W99</f>
        <v>665.0740430133957</v>
      </c>
      <c r="X99" s="5">
        <f>EDRETAIL!X99/ADM!X99</f>
        <v>670.3559245707852</v>
      </c>
    </row>
    <row r="100" spans="1:24" ht="12">
      <c r="A100">
        <v>85</v>
      </c>
      <c r="B100" s="1" t="s">
        <v>187</v>
      </c>
      <c r="C100" s="5">
        <f>EDRETAIL!C100/ADM!C100</f>
        <v>183.25248061369132</v>
      </c>
      <c r="D100" s="5">
        <f>EDRETAIL!D100/ADM!D100</f>
        <v>210.79881759693967</v>
      </c>
      <c r="E100" s="5">
        <f>EDRETAIL!E100/ADM!E100</f>
        <v>231.87392368349498</v>
      </c>
      <c r="F100" s="5">
        <f>EDRETAIL!F100/ADM!F100</f>
        <v>250.58968860712287</v>
      </c>
      <c r="G100" s="5">
        <f>EDRETAIL!G100/ADM!G100</f>
        <v>291.2593306972707</v>
      </c>
      <c r="H100" s="5">
        <f>EDRETAIL!H100/ADM!H100</f>
        <v>327.0103799451625</v>
      </c>
      <c r="I100" s="5">
        <f>EDRETAIL!I100/ADM!I100</f>
        <v>366.88138484696435</v>
      </c>
      <c r="J100" s="5">
        <f>EDRETAIL!J100/ADM!J100</f>
        <v>398.93560526865986</v>
      </c>
      <c r="K100" s="5">
        <f>EDRETAIL!K100/ADM!K100</f>
        <v>427.9818162484049</v>
      </c>
      <c r="L100" s="5">
        <f>EDRETAIL!L100/ADM!L100</f>
        <v>471.7020191055145</v>
      </c>
      <c r="M100" s="5">
        <f>EDRETAIL!M100/ADM!M100</f>
        <v>486.2508815060908</v>
      </c>
      <c r="N100" s="5">
        <f>EDRETAIL!N100/ADM!N100</f>
        <v>464.55136872437106</v>
      </c>
      <c r="O100" s="5">
        <f>EDRETAIL!O100/ADM!O100</f>
        <v>466.26830653210607</v>
      </c>
      <c r="P100" s="5">
        <f>EDRETAIL!P100/ADM!P100</f>
        <v>482.7034211108652</v>
      </c>
      <c r="Q100" s="5">
        <f>EDRETAIL!Q100/ADM!Q100</f>
        <v>510.0642936596218</v>
      </c>
      <c r="R100" s="5">
        <f>EDRETAIL!R100/ADM!R100</f>
        <v>547.6640346975089</v>
      </c>
      <c r="S100" s="5">
        <f>EDRETAIL!S100/ADM!S100</f>
        <v>563.9319087688219</v>
      </c>
      <c r="T100" s="5">
        <f>EDRETAIL!T100/ADM!T100</f>
        <v>580.1903229386305</v>
      </c>
      <c r="U100" s="5">
        <f>EDRETAIL!U100/ADM!U100</f>
        <v>601.8388572703939</v>
      </c>
      <c r="V100" s="5">
        <f>EDRETAIL!V100/ADM!V100</f>
        <v>642.3681121205407</v>
      </c>
      <c r="W100" s="5">
        <f>EDRETAIL!W100/ADM!W100</f>
        <v>684.6613920071845</v>
      </c>
      <c r="X100" s="5">
        <f>EDRETAIL!X100/ADM!X100</f>
        <v>716.8305247513433</v>
      </c>
    </row>
    <row r="101" spans="1:24" ht="12">
      <c r="A101">
        <v>86</v>
      </c>
      <c r="B101" s="1" t="s">
        <v>188</v>
      </c>
      <c r="C101" s="5">
        <f>EDRETAIL!C101/ADM!C101</f>
        <v>169.35443037974684</v>
      </c>
      <c r="D101" s="5">
        <f>EDRETAIL!D101/ADM!D101</f>
        <v>200.36951501154735</v>
      </c>
      <c r="E101" s="5">
        <f>EDRETAIL!E101/ADM!E101</f>
        <v>211.8199513381995</v>
      </c>
      <c r="F101" s="5">
        <f>EDRETAIL!F101/ADM!F101</f>
        <v>211.5958429561201</v>
      </c>
      <c r="G101" s="5">
        <f>EDRETAIL!G101/ADM!G101</f>
        <v>247.66206896551725</v>
      </c>
      <c r="H101" s="5">
        <f>EDRETAIL!H101/ADM!H101</f>
        <v>287.89351851851853</v>
      </c>
      <c r="I101" s="5">
        <f>EDRETAIL!I101/ADM!I101</f>
        <v>342.9139240506329</v>
      </c>
      <c r="J101" s="5">
        <f>EDRETAIL!J101/ADM!J101</f>
        <v>359.3159268929504</v>
      </c>
      <c r="K101" s="5">
        <f>EDRETAIL!K101/ADM!K101</f>
        <v>376.2928759894459</v>
      </c>
      <c r="L101" s="5">
        <f>EDRETAIL!L101/ADM!L101</f>
        <v>384.3</v>
      </c>
      <c r="M101" s="5">
        <f>EDRETAIL!M101/ADM!M101</f>
        <v>408.387417721519</v>
      </c>
      <c r="N101" s="5">
        <f>EDRETAIL!N101/ADM!N101</f>
        <v>423.5426356589147</v>
      </c>
      <c r="O101" s="5">
        <f>EDRETAIL!O101/ADM!O101</f>
        <v>438.1449076517151</v>
      </c>
      <c r="P101" s="5">
        <f>EDRETAIL!P101/ADM!P101</f>
        <v>463.2222580645161</v>
      </c>
      <c r="Q101" s="5">
        <f>EDRETAIL!Q101/ADM!Q101</f>
        <v>461.82945736434107</v>
      </c>
      <c r="R101" s="5">
        <f>EDRETAIL!R101/ADM!R101</f>
        <v>492.0180412371134</v>
      </c>
      <c r="S101" s="5">
        <f>EDRETAIL!S101/ADM!S101</f>
        <v>520.0846560846561</v>
      </c>
      <c r="T101" s="5">
        <f>EDRETAIL!T101/ADM!T101</f>
        <v>570.1621621621622</v>
      </c>
      <c r="U101" s="5">
        <f>EDRETAIL!U101/ADM!U101</f>
        <v>643.1404011461318</v>
      </c>
      <c r="V101" s="5">
        <f>EDRETAIL!V101/ADM!V101</f>
        <v>697.4239884393064</v>
      </c>
      <c r="W101" s="5">
        <f>EDRETAIL!W101/ADM!W101</f>
        <v>668.9889325842696</v>
      </c>
      <c r="X101" s="5">
        <f>EDRETAIL!X101/ADM!X101</f>
        <v>690.4987573964497</v>
      </c>
    </row>
    <row r="102" spans="1:24" ht="12">
      <c r="A102">
        <v>87</v>
      </c>
      <c r="B102" s="1" t="s">
        <v>189</v>
      </c>
      <c r="C102" s="5">
        <f>EDRETAIL!C102/ADM!C102</f>
        <v>213.5616535994298</v>
      </c>
      <c r="D102" s="5">
        <f>EDRETAIL!D102/ADM!D102</f>
        <v>234.90440995319045</v>
      </c>
      <c r="E102" s="5">
        <f>EDRETAIL!E102/ADM!E102</f>
        <v>242.27383987761345</v>
      </c>
      <c r="F102" s="5">
        <f>EDRETAIL!F102/ADM!F102</f>
        <v>267.72108843537416</v>
      </c>
      <c r="G102" s="5">
        <f>EDRETAIL!G102/ADM!G102</f>
        <v>316.074986609534</v>
      </c>
      <c r="H102" s="5">
        <f>EDRETAIL!H102/ADM!H102</f>
        <v>343.80099242622094</v>
      </c>
      <c r="I102" s="5">
        <f>EDRETAIL!I102/ADM!I102</f>
        <v>380.73708920187795</v>
      </c>
      <c r="J102" s="5">
        <f>EDRETAIL!J102/ADM!J102</f>
        <v>404.8234992303745</v>
      </c>
      <c r="K102" s="5">
        <f>EDRETAIL!K102/ADM!K102</f>
        <v>426.8285930027687</v>
      </c>
      <c r="L102" s="5">
        <f>EDRETAIL!L102/ADM!L102</f>
        <v>456.051719871319</v>
      </c>
      <c r="M102" s="5">
        <f>EDRETAIL!M102/ADM!M102</f>
        <v>455.8598762736535</v>
      </c>
      <c r="N102" s="5">
        <f>EDRETAIL!N102/ADM!N102</f>
        <v>426.5174377224199</v>
      </c>
      <c r="O102" s="5">
        <f>EDRETAIL!O102/ADM!O102</f>
        <v>425.97502832861187</v>
      </c>
      <c r="P102" s="5">
        <f>EDRETAIL!P102/ADM!P102</f>
        <v>336.7149948400413</v>
      </c>
      <c r="Q102" s="5">
        <f>EDRETAIL!Q102/ADM!Q102</f>
        <v>516.7177637511271</v>
      </c>
      <c r="R102" s="5">
        <f>EDRETAIL!R102/ADM!R102</f>
        <v>540.7771941343839</v>
      </c>
      <c r="S102" s="5">
        <f>EDRETAIL!S102/ADM!S102</f>
        <v>554.6205260888314</v>
      </c>
      <c r="T102" s="5">
        <f>EDRETAIL!T102/ADM!T102</f>
        <v>560.4170536091177</v>
      </c>
      <c r="U102" s="5">
        <f>EDRETAIL!U102/ADM!U102</f>
        <v>567.9826517967782</v>
      </c>
      <c r="V102" s="5">
        <f>EDRETAIL!V102/ADM!V102</f>
        <v>604.8828436988543</v>
      </c>
      <c r="W102" s="5">
        <f>EDRETAIL!W102/ADM!W102</f>
        <v>661.3101132852729</v>
      </c>
      <c r="X102" s="5">
        <f>EDRETAIL!X102/ADM!X102</f>
        <v>689.6028203556101</v>
      </c>
    </row>
    <row r="103" spans="1:24" ht="12">
      <c r="A103">
        <v>88</v>
      </c>
      <c r="B103" s="1" t="s">
        <v>190</v>
      </c>
      <c r="C103" s="3" t="s">
        <v>105</v>
      </c>
      <c r="D103" s="3" t="s">
        <v>105</v>
      </c>
      <c r="E103" s="3" t="s">
        <v>105</v>
      </c>
      <c r="F103" s="3" t="s">
        <v>105</v>
      </c>
      <c r="G103" s="3" t="s">
        <v>105</v>
      </c>
      <c r="H103" s="3" t="s">
        <v>105</v>
      </c>
      <c r="I103" s="3" t="s">
        <v>105</v>
      </c>
      <c r="J103" s="3" t="s">
        <v>105</v>
      </c>
      <c r="K103" s="3" t="s">
        <v>105</v>
      </c>
      <c r="L103" s="3" t="s">
        <v>105</v>
      </c>
      <c r="M103" s="3" t="s">
        <v>105</v>
      </c>
      <c r="N103" s="3" t="s">
        <v>105</v>
      </c>
      <c r="O103" s="3" t="s">
        <v>105</v>
      </c>
      <c r="P103" s="3" t="s">
        <v>105</v>
      </c>
      <c r="Q103" s="3" t="s">
        <v>105</v>
      </c>
      <c r="R103" s="3" t="s">
        <v>105</v>
      </c>
      <c r="S103" s="3" t="s">
        <v>105</v>
      </c>
      <c r="T103" s="3" t="s">
        <v>105</v>
      </c>
      <c r="U103" s="3" t="s">
        <v>105</v>
      </c>
      <c r="V103" s="3" t="s">
        <v>105</v>
      </c>
      <c r="W103" s="3" t="s">
        <v>105</v>
      </c>
      <c r="X103" s="3" t="s">
        <v>105</v>
      </c>
    </row>
    <row r="104" spans="1:24" ht="12">
      <c r="A104">
        <v>89</v>
      </c>
      <c r="B104" s="1" t="s">
        <v>192</v>
      </c>
      <c r="C104" s="5">
        <f>EDRETAIL!C104/ADM!C104</f>
        <v>237.983016983017</v>
      </c>
      <c r="D104" s="5">
        <f>EDRETAIL!D104/ADM!D104</f>
        <v>265.1082995951417</v>
      </c>
      <c r="E104" s="5">
        <f>EDRETAIL!E104/ADM!E104</f>
        <v>275.7801204819277</v>
      </c>
      <c r="F104" s="5">
        <f>EDRETAIL!F104/ADM!F104</f>
        <v>296.44477911646584</v>
      </c>
      <c r="G104" s="5">
        <f>EDRETAIL!G104/ADM!G104</f>
        <v>370.94539939332657</v>
      </c>
      <c r="H104" s="5">
        <f>EDRETAIL!H104/ADM!H104</f>
        <v>448.0173469387755</v>
      </c>
      <c r="I104" s="5">
        <f>EDRETAIL!I104/ADM!I104</f>
        <v>496.54517133956386</v>
      </c>
      <c r="J104" s="5">
        <f>EDRETAIL!J104/ADM!J104</f>
        <v>492.6699239956569</v>
      </c>
      <c r="K104" s="5">
        <f>EDRETAIL!K104/ADM!K104</f>
        <v>486.0535519125683</v>
      </c>
      <c r="L104" s="5">
        <f>EDRETAIL!L104/ADM!L104</f>
        <v>549.3598615916954</v>
      </c>
      <c r="M104" s="5">
        <f>EDRETAIL!M104/ADM!M104</f>
        <v>542.6984004602991</v>
      </c>
      <c r="N104" s="5">
        <f>EDRETAIL!N104/ADM!N104</f>
        <v>507.2275312855518</v>
      </c>
      <c r="O104" s="5">
        <f>EDRETAIL!O104/ADM!O104</f>
        <v>496.7285966850829</v>
      </c>
      <c r="P104" s="5">
        <f>EDRETAIL!P104/ADM!P104</f>
        <v>516.2989232531501</v>
      </c>
      <c r="Q104" s="5">
        <f>EDRETAIL!Q104/ADM!Q104</f>
        <v>477.34748603351954</v>
      </c>
      <c r="R104" s="5">
        <f>EDRETAIL!R104/ADM!R104</f>
        <v>516.0438695163105</v>
      </c>
      <c r="S104" s="5">
        <f>EDRETAIL!S104/ADM!S104</f>
        <v>544.2776497695853</v>
      </c>
      <c r="T104" s="5">
        <f>EDRETAIL!T104/ADM!T104</f>
        <v>528.2336343115124</v>
      </c>
      <c r="U104" s="5">
        <f>EDRETAIL!U104/ADM!U104</f>
        <v>516.1086717892426</v>
      </c>
      <c r="V104" s="5">
        <f>EDRETAIL!V104/ADM!V104</f>
        <v>549.4329565217391</v>
      </c>
      <c r="W104" s="5">
        <f>EDRETAIL!W104/ADM!W104</f>
        <v>600.0905206073752</v>
      </c>
      <c r="X104" s="5">
        <f>EDRETAIL!X104/ADM!X104</f>
        <v>617.2886589229145</v>
      </c>
    </row>
    <row r="105" spans="1:24" ht="12">
      <c r="A105">
        <v>90</v>
      </c>
      <c r="B105" s="1" t="s">
        <v>191</v>
      </c>
      <c r="C105" s="5">
        <f>EDRETAIL!C105/ADM!C105</f>
        <v>175.56077116512992</v>
      </c>
      <c r="D105" s="5">
        <f>EDRETAIL!D105/ADM!D105</f>
        <v>190.43075615972813</v>
      </c>
      <c r="E105" s="5">
        <f>EDRETAIL!E105/ADM!E105</f>
        <v>194.95442820292348</v>
      </c>
      <c r="F105" s="5">
        <f>EDRETAIL!F105/ADM!F105</f>
        <v>211.0393457117595</v>
      </c>
      <c r="G105" s="5">
        <f>EDRETAIL!G105/ADM!G105</f>
        <v>239.8455105633803</v>
      </c>
      <c r="H105" s="5">
        <f>EDRETAIL!H105/ADM!H105</f>
        <v>266.71815008726</v>
      </c>
      <c r="I105" s="5">
        <f>EDRETAIL!I105/ADM!I105</f>
        <v>288.6727815699659</v>
      </c>
      <c r="J105" s="5">
        <f>EDRETAIL!J105/ADM!J105</f>
        <v>340.79352916134525</v>
      </c>
      <c r="K105" s="5">
        <f>EDRETAIL!K105/ADM!K105</f>
        <v>378.1337474120083</v>
      </c>
      <c r="L105" s="5">
        <f>EDRETAIL!L105/ADM!L105</f>
        <v>406.2528830313015</v>
      </c>
      <c r="M105" s="5">
        <f>EDRETAIL!M105/ADM!M105</f>
        <v>416.0590376061464</v>
      </c>
      <c r="N105" s="5">
        <f>EDRETAIL!N105/ADM!N105</f>
        <v>393.5720438527799</v>
      </c>
      <c r="O105" s="5">
        <f>EDRETAIL!O105/ADM!O105</f>
        <v>402.70057498057497</v>
      </c>
      <c r="P105" s="5">
        <f>EDRETAIL!P105/ADM!P105</f>
        <v>459.80403808012693</v>
      </c>
      <c r="Q105" s="5">
        <f>EDRETAIL!Q105/ADM!Q105</f>
        <v>538.2549694189603</v>
      </c>
      <c r="R105" s="5">
        <f>EDRETAIL!R105/ADM!R105</f>
        <v>553.4123900293255</v>
      </c>
      <c r="S105" s="5">
        <f>EDRETAIL!S105/ADM!S105</f>
        <v>560.1704180064309</v>
      </c>
      <c r="T105" s="5">
        <f>EDRETAIL!T105/ADM!T105</f>
        <v>561.9189575151731</v>
      </c>
      <c r="U105" s="5">
        <f>EDRETAIL!U105/ADM!U105</f>
        <v>554.9614315496873</v>
      </c>
      <c r="V105" s="5">
        <f>EDRETAIL!V105/ADM!V105</f>
        <v>585.2427948193592</v>
      </c>
      <c r="W105" s="5">
        <f>EDRETAIL!W105/ADM!W105</f>
        <v>632.4257503410641</v>
      </c>
      <c r="X105" s="5">
        <f>EDRETAIL!X105/ADM!X105</f>
        <v>661.6969120654396</v>
      </c>
    </row>
    <row r="106" spans="1:24" ht="12">
      <c r="A106">
        <v>91</v>
      </c>
      <c r="B106" s="1" t="s">
        <v>193</v>
      </c>
      <c r="C106" s="5">
        <f>EDRETAIL!C106/ADM!C106</f>
        <v>154.12033195020746</v>
      </c>
      <c r="D106" s="5">
        <f>EDRETAIL!D106/ADM!D106</f>
        <v>198.293006993007</v>
      </c>
      <c r="E106" s="5">
        <f>EDRETAIL!E106/ADM!E106</f>
        <v>220.33566433566435</v>
      </c>
      <c r="F106" s="5">
        <f>EDRETAIL!F106/ADM!F106</f>
        <v>239.60961810466762</v>
      </c>
      <c r="G106" s="5">
        <f>EDRETAIL!G106/ADM!G106</f>
        <v>288.1467551622419</v>
      </c>
      <c r="H106" s="5">
        <f>EDRETAIL!H106/ADM!H106</f>
        <v>302.61689730517116</v>
      </c>
      <c r="I106" s="5">
        <f>EDRETAIL!I106/ADM!I106</f>
        <v>327.42908827785817</v>
      </c>
      <c r="J106" s="5">
        <f>EDRETAIL!J106/ADM!J106</f>
        <v>356.9433962264151</v>
      </c>
      <c r="K106" s="5">
        <f>EDRETAIL!K106/ADM!K106</f>
        <v>354.5439093484419</v>
      </c>
      <c r="L106" s="5">
        <f>EDRETAIL!L106/ADM!L106</f>
        <v>377.9768234492161</v>
      </c>
      <c r="M106" s="5">
        <f>EDRETAIL!M106/ADM!M106</f>
        <v>386.80064280980787</v>
      </c>
      <c r="N106" s="5">
        <f>EDRETAIL!N106/ADM!N106</f>
        <v>368.93247588424435</v>
      </c>
      <c r="O106" s="5">
        <f>EDRETAIL!O106/ADM!O106</f>
        <v>371.58493630573247</v>
      </c>
      <c r="P106" s="5">
        <f>EDRETAIL!P106/ADM!P106</f>
        <v>411.5992926045016</v>
      </c>
      <c r="Q106" s="5">
        <f>EDRETAIL!Q106/ADM!Q106</f>
        <v>474.8943661971831</v>
      </c>
      <c r="R106" s="5">
        <f>EDRETAIL!R106/ADM!R106</f>
        <v>530.9081433224756</v>
      </c>
      <c r="S106" s="5">
        <f>EDRETAIL!S106/ADM!S106</f>
        <v>535.4185606060606</v>
      </c>
      <c r="T106" s="5">
        <f>EDRETAIL!T106/ADM!T106</f>
        <v>525.9101396478445</v>
      </c>
      <c r="U106" s="5">
        <f>EDRETAIL!U106/ADM!U106</f>
        <v>527.4063981042653</v>
      </c>
      <c r="V106" s="5">
        <f>EDRETAIL!V106/ADM!V106</f>
        <v>544.7395389869095</v>
      </c>
      <c r="W106" s="5">
        <f>EDRETAIL!W106/ADM!W106</f>
        <v>609.2109558823529</v>
      </c>
      <c r="X106" s="5">
        <f>EDRETAIL!X106/ADM!X106</f>
        <v>649.1240168067228</v>
      </c>
    </row>
    <row r="107" spans="1:24" ht="12">
      <c r="A107">
        <v>92</v>
      </c>
      <c r="B107" s="1" t="s">
        <v>194</v>
      </c>
      <c r="C107" s="5">
        <f>EDRETAIL!C107/ADM!C107</f>
        <v>203.9056712962963</v>
      </c>
      <c r="D107" s="5">
        <f>EDRETAIL!D107/ADM!D107</f>
        <v>213.49077929803687</v>
      </c>
      <c r="E107" s="5">
        <f>EDRETAIL!E107/ADM!E107</f>
        <v>208.23177570093458</v>
      </c>
      <c r="F107" s="5">
        <f>EDRETAIL!F107/ADM!F107</f>
        <v>222.22061596480202</v>
      </c>
      <c r="G107" s="5">
        <f>EDRETAIL!G107/ADM!G107</f>
        <v>239.72321981424147</v>
      </c>
      <c r="H107" s="5">
        <f>EDRETAIL!H107/ADM!H107</f>
        <v>259.8639498432602</v>
      </c>
      <c r="I107" s="5">
        <f>EDRETAIL!I107/ADM!I107</f>
        <v>283.0272783632982</v>
      </c>
      <c r="J107" s="5">
        <f>EDRETAIL!J107/ADM!J107</f>
        <v>309.58128078817737</v>
      </c>
      <c r="K107" s="5">
        <f>EDRETAIL!K107/ADM!K107</f>
        <v>343.35209505941214</v>
      </c>
      <c r="L107" s="5">
        <f>EDRETAIL!L107/ADM!L107</f>
        <v>362.78239608801954</v>
      </c>
      <c r="M107" s="5">
        <f>EDRETAIL!M107/ADM!M107</f>
        <v>414.98249698431846</v>
      </c>
      <c r="N107" s="5">
        <f>EDRETAIL!N107/ADM!N107</f>
        <v>444.814039408867</v>
      </c>
      <c r="O107" s="5">
        <f>EDRETAIL!O107/ADM!O107</f>
        <v>452.84052499999996</v>
      </c>
      <c r="P107" s="5">
        <f>EDRETAIL!P107/ADM!P107</f>
        <v>620.0325370675453</v>
      </c>
      <c r="Q107" s="5">
        <f>EDRETAIL!Q107/ADM!Q107</f>
        <v>501.7265228426396</v>
      </c>
      <c r="R107" s="5">
        <f>EDRETAIL!R107/ADM!R107</f>
        <v>514.2169696969697</v>
      </c>
      <c r="S107" s="5">
        <f>EDRETAIL!S107/ADM!S107</f>
        <v>548.811013767209</v>
      </c>
      <c r="T107" s="5">
        <f>EDRETAIL!T107/ADM!T107</f>
        <v>502.0554171855542</v>
      </c>
      <c r="U107" s="5">
        <f>EDRETAIL!U107/ADM!U107</f>
        <v>476.97620538509705</v>
      </c>
      <c r="V107" s="5">
        <f>EDRETAIL!V107/ADM!V107</f>
        <v>525.9638664097623</v>
      </c>
      <c r="W107" s="5">
        <f>EDRETAIL!W107/ADM!W107</f>
        <v>626.6672057856673</v>
      </c>
      <c r="X107" s="5">
        <f>EDRETAIL!X107/ADM!X107</f>
        <v>667.6951275510204</v>
      </c>
    </row>
    <row r="108" spans="1:24" ht="12">
      <c r="A108">
        <v>93</v>
      </c>
      <c r="B108" s="1" t="s">
        <v>195</v>
      </c>
      <c r="C108" s="5">
        <f>EDRETAIL!C108/ADM!C108</f>
        <v>168.24298731463284</v>
      </c>
      <c r="D108" s="5">
        <f>EDRETAIL!D108/ADM!D108</f>
        <v>190.72169727224104</v>
      </c>
      <c r="E108" s="5">
        <f>EDRETAIL!E108/ADM!E108</f>
        <v>210.77092668937087</v>
      </c>
      <c r="F108" s="5">
        <f>EDRETAIL!F108/ADM!F108</f>
        <v>227.87868911823284</v>
      </c>
      <c r="G108" s="5">
        <f>EDRETAIL!G108/ADM!G108</f>
        <v>272.93126957803577</v>
      </c>
      <c r="H108" s="5">
        <f>EDRETAIL!H108/ADM!H108</f>
        <v>313.04939870490284</v>
      </c>
      <c r="I108" s="5">
        <f>EDRETAIL!I108/ADM!I108</f>
        <v>348.38313525749857</v>
      </c>
      <c r="J108" s="5">
        <f>EDRETAIL!J108/ADM!J108</f>
        <v>401.4225650916104</v>
      </c>
      <c r="K108" s="5">
        <f>EDRETAIL!K108/ADM!K108</f>
        <v>463.3306677329068</v>
      </c>
      <c r="L108" s="5">
        <f>EDRETAIL!L108/ADM!L108</f>
        <v>510.86780779542175</v>
      </c>
      <c r="M108" s="5">
        <f>EDRETAIL!M108/ADM!M108</f>
        <v>549.9156166775813</v>
      </c>
      <c r="N108" s="5">
        <f>EDRETAIL!N108/ADM!N108</f>
        <v>536.593605292172</v>
      </c>
      <c r="O108" s="5">
        <f>EDRETAIL!O108/ADM!O108</f>
        <v>543.9799731002017</v>
      </c>
      <c r="P108" s="5">
        <f>EDRETAIL!P108/ADM!P108</f>
        <v>568.2633945162021</v>
      </c>
      <c r="Q108" s="5">
        <f>EDRETAIL!Q108/ADM!Q108</f>
        <v>600.8412988794878</v>
      </c>
      <c r="R108" s="5">
        <f>EDRETAIL!R108/ADM!R108</f>
        <v>653.9699230589881</v>
      </c>
      <c r="S108" s="5">
        <f>EDRETAIL!S108/ADM!S108</f>
        <v>677.4045497185741</v>
      </c>
      <c r="T108" s="5">
        <f>EDRETAIL!T108/ADM!T108</f>
        <v>638.6354191833776</v>
      </c>
      <c r="U108" s="5">
        <f>EDRETAIL!U108/ADM!U108</f>
        <v>613.0066551639143</v>
      </c>
      <c r="V108" s="5">
        <f>EDRETAIL!V108/ADM!V108</f>
        <v>676.886359493671</v>
      </c>
      <c r="W108" s="5">
        <f>EDRETAIL!W108/ADM!W108</f>
        <v>675.2729688726131</v>
      </c>
      <c r="X108" s="5">
        <f>EDRETAIL!X108/ADM!X108</f>
        <v>662.0293606819394</v>
      </c>
    </row>
    <row r="109" spans="1:24" ht="12">
      <c r="A109">
        <v>94</v>
      </c>
      <c r="B109" s="1" t="s">
        <v>196</v>
      </c>
      <c r="C109" s="5">
        <f>EDRETAIL!C109/ADM!C109</f>
        <v>177.55784099197666</v>
      </c>
      <c r="D109" s="5">
        <f>EDRETAIL!D109/ADM!D109</f>
        <v>196.17668134657012</v>
      </c>
      <c r="E109" s="5">
        <f>EDRETAIL!E109/ADM!E109</f>
        <v>205.8472755180353</v>
      </c>
      <c r="F109" s="5">
        <f>EDRETAIL!F109/ADM!F109</f>
        <v>223.12068293443517</v>
      </c>
      <c r="G109" s="5">
        <f>EDRETAIL!G109/ADM!G109</f>
        <v>260.6152392947103</v>
      </c>
      <c r="H109" s="5">
        <f>EDRETAIL!H109/ADM!H109</f>
        <v>294.85714285714283</v>
      </c>
      <c r="I109" s="5">
        <f>EDRETAIL!I109/ADM!I109</f>
        <v>320.67168907433165</v>
      </c>
      <c r="J109" s="5">
        <f>EDRETAIL!J109/ADM!J109</f>
        <v>344.23988894724994</v>
      </c>
      <c r="K109" s="5">
        <f>EDRETAIL!K109/ADM!K109</f>
        <v>365.6800819552173</v>
      </c>
      <c r="L109" s="5">
        <f>EDRETAIL!L109/ADM!L109</f>
        <v>398.98609803779595</v>
      </c>
      <c r="M109" s="5">
        <f>EDRETAIL!M109/ADM!M109</f>
        <v>421.7799352750809</v>
      </c>
      <c r="N109" s="5">
        <f>EDRETAIL!N109/ADM!N109</f>
        <v>410.85873015873017</v>
      </c>
      <c r="O109" s="5">
        <f>EDRETAIL!O109/ADM!O109</f>
        <v>415.40355096602264</v>
      </c>
      <c r="P109" s="5">
        <f>EDRETAIL!P109/ADM!P109</f>
        <v>424.5518781853646</v>
      </c>
      <c r="Q109" s="5">
        <f>EDRETAIL!Q109/ADM!Q109</f>
        <v>440.39216263995286</v>
      </c>
      <c r="R109" s="5">
        <f>EDRETAIL!R109/ADM!R109</f>
        <v>448.29453330411917</v>
      </c>
      <c r="S109" s="5">
        <f>EDRETAIL!S109/ADM!S109</f>
        <v>432.09858234466117</v>
      </c>
      <c r="T109" s="5">
        <f>EDRETAIL!T109/ADM!T109</f>
        <v>487.03273617139166</v>
      </c>
      <c r="U109" s="5">
        <f>EDRETAIL!U109/ADM!U109</f>
        <v>511.31890574442156</v>
      </c>
      <c r="V109" s="5">
        <f>EDRETAIL!V109/ADM!V109</f>
        <v>501.09074848693785</v>
      </c>
      <c r="W109" s="5">
        <f>EDRETAIL!W109/ADM!W109</f>
        <v>571.7639850673365</v>
      </c>
      <c r="X109" s="5">
        <f>EDRETAIL!X109/ADM!X109</f>
        <v>593.8477888874826</v>
      </c>
    </row>
    <row r="110" spans="1:24" ht="12">
      <c r="A110">
        <v>95</v>
      </c>
      <c r="B110" s="1" t="s">
        <v>197</v>
      </c>
      <c r="C110" s="5">
        <f>EDRETAIL!C110/ADM!C110</f>
        <v>176.93870258383728</v>
      </c>
      <c r="D110" s="5">
        <f>EDRETAIL!D110/ADM!D110</f>
        <v>205.36583309918515</v>
      </c>
      <c r="E110" s="5">
        <f>EDRETAIL!E110/ADM!E110</f>
        <v>226.78687127024722</v>
      </c>
      <c r="F110" s="5">
        <f>EDRETAIL!F110/ADM!F110</f>
        <v>243.9053391053391</v>
      </c>
      <c r="G110" s="5">
        <f>EDRETAIL!G110/ADM!G110</f>
        <v>290.7250290360046</v>
      </c>
      <c r="H110" s="5">
        <f>EDRETAIL!H110/ADM!H110</f>
        <v>341.6433834364869</v>
      </c>
      <c r="I110" s="5">
        <f>EDRETAIL!I110/ADM!I110</f>
        <v>369.40898550724637</v>
      </c>
      <c r="J110" s="5">
        <f>EDRETAIL!J110/ADM!J110</f>
        <v>391.6711659965537</v>
      </c>
      <c r="K110" s="5">
        <f>EDRETAIL!K110/ADM!K110</f>
        <v>415.71522048364153</v>
      </c>
      <c r="L110" s="5">
        <f>EDRETAIL!L110/ADM!L110</f>
        <v>453.4083262047334</v>
      </c>
      <c r="M110" s="5">
        <f>EDRETAIL!M110/ADM!M110</f>
        <v>468.4175607001694</v>
      </c>
      <c r="N110" s="5">
        <f>EDRETAIL!N110/ADM!N110</f>
        <v>451.6226203807391</v>
      </c>
      <c r="O110" s="5">
        <f>EDRETAIL!O110/ADM!O110</f>
        <v>452.9243867403315</v>
      </c>
      <c r="P110" s="5">
        <f>EDRETAIL!P110/ADM!P110</f>
        <v>470.75115457756044</v>
      </c>
      <c r="Q110" s="5">
        <f>EDRETAIL!Q110/ADM!Q110</f>
        <v>504.56693548387096</v>
      </c>
      <c r="R110" s="5">
        <f>EDRETAIL!R110/ADM!R110</f>
        <v>537.8211166975391</v>
      </c>
      <c r="S110" s="5">
        <f>EDRETAIL!S110/ADM!S110</f>
        <v>543.1190659481653</v>
      </c>
      <c r="T110" s="5">
        <f>EDRETAIL!T110/ADM!T110</f>
        <v>549.138122944599</v>
      </c>
      <c r="U110" s="5">
        <f>EDRETAIL!U110/ADM!U110</f>
        <v>556.7014925373135</v>
      </c>
      <c r="V110" s="5">
        <f>EDRETAIL!V110/ADM!V110</f>
        <v>595.3910814154912</v>
      </c>
      <c r="W110" s="5">
        <f>EDRETAIL!W110/ADM!W110</f>
        <v>671.9692495722318</v>
      </c>
      <c r="X110" s="5">
        <f>EDRETAIL!X110/ADM!X110</f>
        <v>728.3758331300318</v>
      </c>
    </row>
    <row r="111" spans="1:24" ht="12">
      <c r="A111">
        <v>96</v>
      </c>
      <c r="B111" s="1" t="s">
        <v>198</v>
      </c>
      <c r="C111" s="5">
        <f>EDRETAIL!C111/ADM!C111</f>
        <v>191.2594962015194</v>
      </c>
      <c r="D111" s="5">
        <f>EDRETAIL!D111/ADM!D111</f>
        <v>214.02798353909466</v>
      </c>
      <c r="E111" s="5">
        <f>EDRETAIL!E111/ADM!E111</f>
        <v>224.59615384615384</v>
      </c>
      <c r="F111" s="5">
        <f>EDRETAIL!F111/ADM!F111</f>
        <v>241.08818565400844</v>
      </c>
      <c r="G111" s="5">
        <f>EDRETAIL!G111/ADM!G111</f>
        <v>274.1778450887062</v>
      </c>
      <c r="H111" s="5">
        <f>EDRETAIL!H111/ADM!H111</f>
        <v>302.6009721608484</v>
      </c>
      <c r="I111" s="5">
        <f>EDRETAIL!I111/ADM!I111</f>
        <v>338.51535682023484</v>
      </c>
      <c r="J111" s="5">
        <f>EDRETAIL!J111/ADM!J111</f>
        <v>361.18981481481484</v>
      </c>
      <c r="K111" s="5">
        <f>EDRETAIL!K111/ADM!K111</f>
        <v>375.0027397260274</v>
      </c>
      <c r="L111" s="5">
        <f>EDRETAIL!L111/ADM!L111</f>
        <v>398.8784580498866</v>
      </c>
      <c r="M111" s="5">
        <f>EDRETAIL!M111/ADM!M111</f>
        <v>410.5804369594902</v>
      </c>
      <c r="N111" s="5">
        <f>EDRETAIL!N111/ADM!N111</f>
        <v>394.58990536277605</v>
      </c>
      <c r="O111" s="5">
        <f>EDRETAIL!O111/ADM!O111</f>
        <v>391.85658998646824</v>
      </c>
      <c r="P111" s="5">
        <f>EDRETAIL!P111/ADM!P111</f>
        <v>423.08295464750785</v>
      </c>
      <c r="Q111" s="5">
        <f>EDRETAIL!Q111/ADM!Q111</f>
        <v>516.1372458410351</v>
      </c>
      <c r="R111" s="5">
        <f>EDRETAIL!R111/ADM!R111</f>
        <v>546.2122318575992</v>
      </c>
      <c r="S111" s="5">
        <f>EDRETAIL!S111/ADM!S111</f>
        <v>591.3701762744164</v>
      </c>
      <c r="T111" s="5">
        <f>EDRETAIL!T111/ADM!T111</f>
        <v>576.2825670498084</v>
      </c>
      <c r="U111" s="5">
        <f>EDRETAIL!U111/ADM!U111</f>
        <v>606.961695607763</v>
      </c>
      <c r="V111" s="5">
        <f>EDRETAIL!V111/ADM!V111</f>
        <v>676.730095338983</v>
      </c>
      <c r="W111" s="5">
        <f>EDRETAIL!W111/ADM!W111</f>
        <v>745.895572858732</v>
      </c>
      <c r="X111" s="5">
        <f>EDRETAIL!X111/ADM!X111</f>
        <v>761.8496956281128</v>
      </c>
    </row>
    <row r="112" spans="1:24" ht="12">
      <c r="A112">
        <v>97</v>
      </c>
      <c r="B112" s="1" t="s">
        <v>199</v>
      </c>
      <c r="C112" s="5">
        <f>EDRETAIL!C112/ADM!C112</f>
        <v>198.64384213029007</v>
      </c>
      <c r="D112" s="5">
        <f>EDRETAIL!D112/ADM!D112</f>
        <v>227.18746841839314</v>
      </c>
      <c r="E112" s="5">
        <f>EDRETAIL!E112/ADM!E112</f>
        <v>242.45584346906398</v>
      </c>
      <c r="F112" s="5">
        <f>EDRETAIL!F112/ADM!F112</f>
        <v>260.6827027027027</v>
      </c>
      <c r="G112" s="5">
        <f>EDRETAIL!G112/ADM!G112</f>
        <v>294.61222282314765</v>
      </c>
      <c r="H112" s="5">
        <f>EDRETAIL!H112/ADM!H112</f>
        <v>341.45033860045146</v>
      </c>
      <c r="I112" s="5">
        <f>EDRETAIL!I112/ADM!I112</f>
        <v>378.8880045480387</v>
      </c>
      <c r="J112" s="5">
        <f>EDRETAIL!J112/ADM!J112</f>
        <v>401.86541737649065</v>
      </c>
      <c r="K112" s="5">
        <f>EDRETAIL!K112/ADM!K112</f>
        <v>425.6271186440678</v>
      </c>
      <c r="L112" s="5">
        <f>EDRETAIL!L112/ADM!L112</f>
        <v>451.74376039933446</v>
      </c>
      <c r="M112" s="5">
        <f>EDRETAIL!M112/ADM!M112</f>
        <v>454.59656571119524</v>
      </c>
      <c r="N112" s="5">
        <f>EDRETAIL!N112/ADM!N112</f>
        <v>435.22340994120793</v>
      </c>
      <c r="O112" s="5">
        <f>EDRETAIL!O112/ADM!O112</f>
        <v>445.99867374005305</v>
      </c>
      <c r="P112" s="5">
        <f>EDRETAIL!P112/ADM!P112</f>
        <v>484.7978792822186</v>
      </c>
      <c r="Q112" s="5">
        <f>EDRETAIL!Q112/ADM!Q112</f>
        <v>506.6700265251989</v>
      </c>
      <c r="R112" s="5">
        <f>EDRETAIL!R112/ADM!R112</f>
        <v>530.7458506224067</v>
      </c>
      <c r="S112" s="5">
        <f>EDRETAIL!S112/ADM!S112</f>
        <v>547.8715025906736</v>
      </c>
      <c r="T112" s="5">
        <f>EDRETAIL!T112/ADM!T112</f>
        <v>581.0787942887362</v>
      </c>
      <c r="U112" s="5">
        <f>EDRETAIL!U112/ADM!U112</f>
        <v>600.9153967419863</v>
      </c>
      <c r="V112" s="5">
        <f>EDRETAIL!V112/ADM!V112</f>
        <v>664.9024553812872</v>
      </c>
      <c r="W112" s="5">
        <f>EDRETAIL!W112/ADM!W112</f>
        <v>683.4967643865364</v>
      </c>
      <c r="X112" s="5">
        <f>EDRETAIL!X112/ADM!X112</f>
        <v>689.4761977186312</v>
      </c>
    </row>
    <row r="113" spans="1:24" ht="12">
      <c r="A113">
        <v>98</v>
      </c>
      <c r="B113" s="1" t="s">
        <v>200</v>
      </c>
      <c r="C113" s="5">
        <f>EDRETAIL!C113/ADM!C113</f>
        <v>195.05764966740577</v>
      </c>
      <c r="D113" s="5">
        <f>EDRETAIL!D113/ADM!D113</f>
        <v>226.1125574272588</v>
      </c>
      <c r="E113" s="5">
        <f>EDRETAIL!E113/ADM!E113</f>
        <v>248.53731343283582</v>
      </c>
      <c r="F113" s="5">
        <f>EDRETAIL!F113/ADM!F113</f>
        <v>271.59405144694534</v>
      </c>
      <c r="G113" s="5">
        <f>EDRETAIL!G113/ADM!G113</f>
        <v>295.7354116706635</v>
      </c>
      <c r="H113" s="5">
        <f>EDRETAIL!H113/ADM!H113</f>
        <v>323.86243822075784</v>
      </c>
      <c r="I113" s="5">
        <f>EDRETAIL!I113/ADM!I113</f>
        <v>346.65273311897107</v>
      </c>
      <c r="J113" s="5">
        <f>EDRETAIL!J113/ADM!J113</f>
        <v>377.5858995137763</v>
      </c>
      <c r="K113" s="5">
        <f>EDRETAIL!K113/ADM!K113</f>
        <v>410.4518760195759</v>
      </c>
      <c r="L113" s="5">
        <f>EDRETAIL!L113/ADM!L113</f>
        <v>460.21012658227846</v>
      </c>
      <c r="M113" s="5">
        <f>EDRETAIL!M113/ADM!M113</f>
        <v>429.06977086743046</v>
      </c>
      <c r="N113" s="5">
        <f>EDRETAIL!N113/ADM!N113</f>
        <v>385.4024096385542</v>
      </c>
      <c r="O113" s="5">
        <f>EDRETAIL!O113/ADM!O113</f>
        <v>377.1924367088607</v>
      </c>
      <c r="P113" s="5">
        <f>EDRETAIL!P113/ADM!P113</f>
        <v>390.41129411764706</v>
      </c>
      <c r="Q113" s="5">
        <f>EDRETAIL!Q113/ADM!Q113</f>
        <v>425.1436464088398</v>
      </c>
      <c r="R113" s="5">
        <f>EDRETAIL!R113/ADM!R113</f>
        <v>457.25791139240505</v>
      </c>
      <c r="S113" s="5">
        <f>EDRETAIL!S113/ADM!S113</f>
        <v>469.83032207384133</v>
      </c>
      <c r="T113" s="5">
        <f>EDRETAIL!T113/ADM!T113</f>
        <v>518.2396313364055</v>
      </c>
      <c r="U113" s="5">
        <f>EDRETAIL!U113/ADM!U113</f>
        <v>562.1015921152389</v>
      </c>
      <c r="V113" s="5">
        <f>EDRETAIL!V113/ADM!V113</f>
        <v>615.0315895061728</v>
      </c>
      <c r="W113" s="5">
        <f>EDRETAIL!W113/ADM!W113</f>
        <v>640.5542612752722</v>
      </c>
      <c r="X113" s="5">
        <f>EDRETAIL!X113/ADM!X113</f>
        <v>644.1645762711864</v>
      </c>
    </row>
    <row r="114" spans="1:24" ht="12">
      <c r="A114">
        <v>99</v>
      </c>
      <c r="B114" s="1" t="s">
        <v>201</v>
      </c>
      <c r="C114" s="5">
        <f>EDRETAIL!C114/ADM!C114</f>
        <v>193.73737030107162</v>
      </c>
      <c r="D114" s="5">
        <f>EDRETAIL!D114/ADM!D114</f>
        <v>211.73707865168538</v>
      </c>
      <c r="E114" s="5">
        <f>EDRETAIL!E114/ADM!E114</f>
        <v>222.97103004291844</v>
      </c>
      <c r="F114" s="5">
        <f>EDRETAIL!F114/ADM!F114</f>
        <v>236.8930131004367</v>
      </c>
      <c r="G114" s="5">
        <f>EDRETAIL!G114/ADM!G114</f>
        <v>272.73173005219985</v>
      </c>
      <c r="H114" s="5">
        <f>EDRETAIL!H114/ADM!H114</f>
        <v>308.95095057034223</v>
      </c>
      <c r="I114" s="5">
        <f>EDRETAIL!I114/ADM!I114</f>
        <v>344.12268518518516</v>
      </c>
      <c r="J114" s="5">
        <f>EDRETAIL!J114/ADM!J114</f>
        <v>362.55420758713655</v>
      </c>
      <c r="K114" s="5">
        <f>EDRETAIL!K114/ADM!K114</f>
        <v>387.38158914728683</v>
      </c>
      <c r="L114" s="5">
        <f>EDRETAIL!L114/ADM!L114</f>
        <v>416.5633255633256</v>
      </c>
      <c r="M114" s="5">
        <f>EDRETAIL!M114/ADM!M114</f>
        <v>457.1823409316155</v>
      </c>
      <c r="N114" s="5">
        <f>EDRETAIL!N114/ADM!N114</f>
        <v>458.4414039262344</v>
      </c>
      <c r="O114" s="5">
        <f>EDRETAIL!O114/ADM!O114</f>
        <v>461.61590059642145</v>
      </c>
      <c r="P114" s="5">
        <f>EDRETAIL!P114/ADM!P114</f>
        <v>486.718444796201</v>
      </c>
      <c r="Q114" s="5">
        <f>EDRETAIL!Q114/ADM!Q114</f>
        <v>538.1103421000594</v>
      </c>
      <c r="R114" s="5">
        <f>EDRETAIL!R114/ADM!R114</f>
        <v>579.9142117834394</v>
      </c>
      <c r="S114" s="5">
        <f>EDRETAIL!S114/ADM!S114</f>
        <v>598.0152838427948</v>
      </c>
      <c r="T114" s="5">
        <f>EDRETAIL!T114/ADM!T114</f>
        <v>593.1985235434956</v>
      </c>
      <c r="U114" s="5">
        <f>EDRETAIL!U114/ADM!U114</f>
        <v>596.1831831831831</v>
      </c>
      <c r="V114" s="5">
        <f>EDRETAIL!V114/ADM!V114</f>
        <v>641.9755925406056</v>
      </c>
      <c r="W114" s="5">
        <f>EDRETAIL!W114/ADM!W114</f>
        <v>634.1675005067909</v>
      </c>
      <c r="X114" s="5">
        <f>EDRETAIL!X114/ADM!X114</f>
        <v>611.1751326366559</v>
      </c>
    </row>
    <row r="115" spans="1:24" ht="12">
      <c r="A115">
        <v>100</v>
      </c>
      <c r="B115" s="1" t="s">
        <v>202</v>
      </c>
      <c r="C115" s="5">
        <f>EDRETAIL!C115/ADM!C115</f>
        <v>187.48704268292684</v>
      </c>
      <c r="D115" s="5">
        <f>EDRETAIL!D115/ADM!D115</f>
        <v>214.0684168655529</v>
      </c>
      <c r="E115" s="5">
        <f>EDRETAIL!E115/ADM!E115</f>
        <v>237.5439189189189</v>
      </c>
      <c r="F115" s="5">
        <f>EDRETAIL!F115/ADM!F115</f>
        <v>260.6773080241588</v>
      </c>
      <c r="G115" s="5">
        <f>EDRETAIL!G115/ADM!G115</f>
        <v>293.52253032928945</v>
      </c>
      <c r="H115" s="5">
        <f>EDRETAIL!H115/ADM!H115</f>
        <v>313.64590443686006</v>
      </c>
      <c r="I115" s="5">
        <f>EDRETAIL!I115/ADM!I115</f>
        <v>348.41852487135503</v>
      </c>
      <c r="J115" s="5">
        <f>EDRETAIL!J115/ADM!J115</f>
        <v>371.45714285714286</v>
      </c>
      <c r="K115" s="5">
        <f>EDRETAIL!K115/ADM!K115</f>
        <v>389.83690987124464</v>
      </c>
      <c r="L115" s="5">
        <f>EDRETAIL!L115/ADM!L115</f>
        <v>433.34100974313554</v>
      </c>
      <c r="M115" s="5">
        <f>EDRETAIL!M115/ADM!M115</f>
        <v>431.7116536796537</v>
      </c>
      <c r="N115" s="5">
        <f>EDRETAIL!N115/ADM!N115</f>
        <v>406.6322033898305</v>
      </c>
      <c r="O115" s="5">
        <f>EDRETAIL!O115/ADM!O115</f>
        <v>404.8089782244556</v>
      </c>
      <c r="P115" s="5">
        <f>EDRETAIL!P115/ADM!P115</f>
        <v>428.1800487408611</v>
      </c>
      <c r="Q115" s="5">
        <f>EDRETAIL!Q115/ADM!Q115</f>
        <v>481.52130131680866</v>
      </c>
      <c r="R115" s="5">
        <f>EDRETAIL!R115/ADM!R115</f>
        <v>498.2605105105105</v>
      </c>
      <c r="S115" s="5">
        <f>EDRETAIL!S115/ADM!S115</f>
        <v>508.54740740740743</v>
      </c>
      <c r="T115" s="5">
        <f>EDRETAIL!T115/ADM!T115</f>
        <v>558.020942408377</v>
      </c>
      <c r="U115" s="5">
        <f>EDRETAIL!U115/ADM!U115</f>
        <v>575.470884255931</v>
      </c>
      <c r="V115" s="5">
        <f>EDRETAIL!V115/ADM!V115</f>
        <v>633.24744665195</v>
      </c>
      <c r="W115" s="5">
        <f>EDRETAIL!W115/ADM!W115</f>
        <v>709.1787794117647</v>
      </c>
      <c r="X115" s="5">
        <f>EDRETAIL!X115/ADM!X115</f>
        <v>769.3949591078067</v>
      </c>
    </row>
    <row r="116" spans="1:24" ht="12">
      <c r="A116">
        <v>101</v>
      </c>
      <c r="B116" s="1" t="s">
        <v>203</v>
      </c>
      <c r="C116" s="5">
        <f>EDRETAIL!C116/ADM!C116</f>
        <v>195.57015638575152</v>
      </c>
      <c r="D116" s="5">
        <f>EDRETAIL!D116/ADM!D116</f>
        <v>216.98032102022867</v>
      </c>
      <c r="E116" s="5">
        <f>EDRETAIL!E116/ADM!E116</f>
        <v>230.9717596759676</v>
      </c>
      <c r="F116" s="5">
        <f>EDRETAIL!F116/ADM!F116</f>
        <v>253.18683968764356</v>
      </c>
      <c r="G116" s="5">
        <f>EDRETAIL!G116/ADM!G116</f>
        <v>296.1200139958013</v>
      </c>
      <c r="H116" s="5">
        <f>EDRETAIL!H116/ADM!H116</f>
        <v>332.66846741045214</v>
      </c>
      <c r="I116" s="5">
        <f>EDRETAIL!I116/ADM!I116</f>
        <v>364.42464298359494</v>
      </c>
      <c r="J116" s="5">
        <f>EDRETAIL!J116/ADM!J116</f>
        <v>391.1765947467167</v>
      </c>
      <c r="K116" s="5">
        <f>EDRETAIL!K116/ADM!K116</f>
        <v>423.0230625146336</v>
      </c>
      <c r="L116" s="5">
        <f>EDRETAIL!L116/ADM!L116</f>
        <v>461.80369405635804</v>
      </c>
      <c r="M116" s="5">
        <f>EDRETAIL!M116/ADM!M116</f>
        <v>480.4930623370467</v>
      </c>
      <c r="N116" s="5">
        <f>EDRETAIL!N116/ADM!N116</f>
        <v>470.5136293298417</v>
      </c>
      <c r="O116" s="5">
        <f>EDRETAIL!O116/ADM!O116</f>
        <v>485.6692841905665</v>
      </c>
      <c r="P116" s="5">
        <f>EDRETAIL!P116/ADM!P116</f>
        <v>499.82445485419834</v>
      </c>
      <c r="Q116" s="5">
        <f>EDRETAIL!Q116/ADM!Q116</f>
        <v>500.91920943134534</v>
      </c>
      <c r="R116" s="5">
        <f>EDRETAIL!R116/ADM!R116</f>
        <v>530.6048652949869</v>
      </c>
      <c r="S116" s="5">
        <f>EDRETAIL!S116/ADM!S116</f>
        <v>541.5613228699551</v>
      </c>
      <c r="T116" s="5">
        <f>EDRETAIL!T116/ADM!T116</f>
        <v>561.293799646955</v>
      </c>
      <c r="U116" s="5">
        <f>EDRETAIL!U116/ADM!U116</f>
        <v>585.5599868521967</v>
      </c>
      <c r="V116" s="5">
        <f>EDRETAIL!V116/ADM!V116</f>
        <v>626.9163862520458</v>
      </c>
      <c r="W116" s="5">
        <f>EDRETAIL!W116/ADM!W116</f>
        <v>729.8324028268552</v>
      </c>
      <c r="X116" s="5">
        <f>EDRETAIL!X116/ADM!X116</f>
        <v>800.9861695743972</v>
      </c>
    </row>
    <row r="117" spans="1:24" ht="12">
      <c r="A117">
        <v>102</v>
      </c>
      <c r="B117" s="1" t="s">
        <v>204</v>
      </c>
      <c r="C117" s="5">
        <f>EDRETAIL!C117/ADM!C117</f>
        <v>185.7726723095526</v>
      </c>
      <c r="D117" s="5">
        <f>EDRETAIL!D117/ADM!D117</f>
        <v>203.40854911631732</v>
      </c>
      <c r="E117" s="5">
        <f>EDRETAIL!E117/ADM!E117</f>
        <v>213.90581247348325</v>
      </c>
      <c r="F117" s="5">
        <f>EDRETAIL!F117/ADM!F117</f>
        <v>235.73693456302152</v>
      </c>
      <c r="G117" s="5">
        <f>EDRETAIL!G117/ADM!G117</f>
        <v>275.405051871899</v>
      </c>
      <c r="H117" s="5">
        <f>EDRETAIL!H117/ADM!H117</f>
        <v>314.4509986065955</v>
      </c>
      <c r="I117" s="5">
        <f>EDRETAIL!I117/ADM!I117</f>
        <v>350.9459971577451</v>
      </c>
      <c r="J117" s="5">
        <f>EDRETAIL!J117/ADM!J117</f>
        <v>370.51699377692677</v>
      </c>
      <c r="K117" s="5">
        <f>EDRETAIL!K117/ADM!K117</f>
        <v>394.51134717527765</v>
      </c>
      <c r="L117" s="5">
        <f>EDRETAIL!L117/ADM!L117</f>
        <v>431.2453567937439</v>
      </c>
      <c r="M117" s="5">
        <f>EDRETAIL!M117/ADM!M117</f>
        <v>451.3953444064485</v>
      </c>
      <c r="N117" s="5">
        <f>EDRETAIL!N117/ADM!N117</f>
        <v>448.86712940009915</v>
      </c>
      <c r="O117" s="5">
        <f>EDRETAIL!O117/ADM!O117</f>
        <v>450.09696612665687</v>
      </c>
      <c r="P117" s="5">
        <f>EDRETAIL!P117/ADM!P117</f>
        <v>467.9517550626808</v>
      </c>
      <c r="Q117" s="5">
        <f>EDRETAIL!Q117/ADM!Q117</f>
        <v>512.9598451862603</v>
      </c>
      <c r="R117" s="5">
        <f>EDRETAIL!R117/ADM!R117</f>
        <v>545.3489707994256</v>
      </c>
      <c r="S117" s="5">
        <f>EDRETAIL!S117/ADM!S117</f>
        <v>573.3006313744536</v>
      </c>
      <c r="T117" s="5">
        <f>EDRETAIL!T117/ADM!T117</f>
        <v>583.1909840038778</v>
      </c>
      <c r="U117" s="5">
        <f>EDRETAIL!U117/ADM!U117</f>
        <v>604.0812133072407</v>
      </c>
      <c r="V117" s="5">
        <f>EDRETAIL!V117/ADM!V117</f>
        <v>635.752969348659</v>
      </c>
      <c r="W117" s="5">
        <f>EDRETAIL!W117/ADM!W117</f>
        <v>669.3696064485538</v>
      </c>
      <c r="X117" s="5">
        <f>EDRETAIL!X117/ADM!X117</f>
        <v>711.0023432182791</v>
      </c>
    </row>
    <row r="118" spans="1:24" ht="12">
      <c r="A118">
        <v>103</v>
      </c>
      <c r="B118" s="1" t="s">
        <v>205</v>
      </c>
      <c r="C118" s="5">
        <f>EDRETAIL!C118/ADM!C118</f>
        <v>223.67933218192286</v>
      </c>
      <c r="D118" s="5">
        <f>EDRETAIL!D118/ADM!D118</f>
        <v>236.03284457478006</v>
      </c>
      <c r="E118" s="5">
        <f>EDRETAIL!E118/ADM!E118</f>
        <v>264.71920607122007</v>
      </c>
      <c r="F118" s="5">
        <f>EDRETAIL!F118/ADM!F118</f>
        <v>284.7836566725456</v>
      </c>
      <c r="G118" s="5">
        <f>EDRETAIL!G118/ADM!G118</f>
        <v>324.3848363009765</v>
      </c>
      <c r="H118" s="5">
        <f>EDRETAIL!H118/ADM!H118</f>
        <v>366.4304522037779</v>
      </c>
      <c r="I118" s="5">
        <f>EDRETAIL!I118/ADM!I118</f>
        <v>417.1652072387624</v>
      </c>
      <c r="J118" s="5">
        <f>EDRETAIL!J118/ADM!J118</f>
        <v>445.35649202733487</v>
      </c>
      <c r="K118" s="5">
        <f>EDRETAIL!K118/ADM!K118</f>
        <v>471.5239955357143</v>
      </c>
      <c r="L118" s="5">
        <f>EDRETAIL!L118/ADM!L118</f>
        <v>513.315259921744</v>
      </c>
      <c r="M118" s="5">
        <f>EDRETAIL!M118/ADM!M118</f>
        <v>511.4290879654614</v>
      </c>
      <c r="N118" s="5">
        <f>EDRETAIL!N118/ADM!N118</f>
        <v>491.5749596990865</v>
      </c>
      <c r="O118" s="5">
        <f>EDRETAIL!O118/ADM!O118</f>
        <v>459.8933569979716</v>
      </c>
      <c r="P118" s="5">
        <f>EDRETAIL!P118/ADM!P118</f>
        <v>488.3182457929627</v>
      </c>
      <c r="Q118" s="5">
        <f>EDRETAIL!Q118/ADM!Q118</f>
        <v>542.2746192893401</v>
      </c>
      <c r="R118" s="5">
        <f>EDRETAIL!R118/ADM!R118</f>
        <v>561.4975680933852</v>
      </c>
      <c r="S118" s="5">
        <f>EDRETAIL!S118/ADM!S118</f>
        <v>565.8568738229756</v>
      </c>
      <c r="T118" s="5">
        <f>EDRETAIL!T118/ADM!T118</f>
        <v>579.4175162187211</v>
      </c>
      <c r="U118" s="5">
        <f>EDRETAIL!U118/ADM!U118</f>
        <v>567.2103658536586</v>
      </c>
      <c r="V118" s="5">
        <f>EDRETAIL!V118/ADM!V118</f>
        <v>604.7943153347733</v>
      </c>
      <c r="W118" s="5">
        <f>EDRETAIL!W118/ADM!W118</f>
        <v>644.0420399490013</v>
      </c>
      <c r="X118" s="5">
        <f>EDRETAIL!X118/ADM!X118</f>
        <v>670.8037568594344</v>
      </c>
    </row>
    <row r="119" spans="1:24" ht="12">
      <c r="A119">
        <v>104</v>
      </c>
      <c r="B119" s="1" t="s">
        <v>206</v>
      </c>
      <c r="C119" s="5">
        <f>EDRETAIL!C119/ADM!C119</f>
        <v>211.81304006284367</v>
      </c>
      <c r="D119" s="5">
        <f>EDRETAIL!D119/ADM!D119</f>
        <v>236.4322033898305</v>
      </c>
      <c r="E119" s="5">
        <f>EDRETAIL!E119/ADM!E119</f>
        <v>251.54742096505822</v>
      </c>
      <c r="F119" s="5">
        <f>EDRETAIL!F119/ADM!F119</f>
        <v>272.83361629881153</v>
      </c>
      <c r="G119" s="5">
        <f>EDRETAIL!G119/ADM!G119</f>
        <v>316.0958614864865</v>
      </c>
      <c r="H119" s="5">
        <f>EDRETAIL!H119/ADM!H119</f>
        <v>360.70935130581296</v>
      </c>
      <c r="I119" s="5">
        <f>EDRETAIL!I119/ADM!I119</f>
        <v>384.0153590701536</v>
      </c>
      <c r="J119" s="5">
        <f>EDRETAIL!J119/ADM!J119</f>
        <v>411.28894369091654</v>
      </c>
      <c r="K119" s="5">
        <f>EDRETAIL!K119/ADM!K119</f>
        <v>456.9821150855365</v>
      </c>
      <c r="L119" s="5">
        <f>EDRETAIL!L119/ADM!L119</f>
        <v>499.09877518767286</v>
      </c>
      <c r="M119" s="5">
        <f>EDRETAIL!M119/ADM!M119</f>
        <v>457.9148902821317</v>
      </c>
      <c r="N119" s="5">
        <f>EDRETAIL!N119/ADM!N119</f>
        <v>411.702371541502</v>
      </c>
      <c r="O119" s="5">
        <f>EDRETAIL!O119/ADM!O119</f>
        <v>419.14951369023294</v>
      </c>
      <c r="P119" s="5">
        <f>EDRETAIL!P119/ADM!P119</f>
        <v>447.0427149321267</v>
      </c>
      <c r="Q119" s="5">
        <f>EDRETAIL!Q119/ADM!Q119</f>
        <v>500.3340097402597</v>
      </c>
      <c r="R119" s="5">
        <f>EDRETAIL!R119/ADM!R119</f>
        <v>534.415986949429</v>
      </c>
      <c r="S119" s="5">
        <f>EDRETAIL!S119/ADM!S119</f>
        <v>547.6594967532468</v>
      </c>
      <c r="T119" s="5">
        <f>EDRETAIL!T119/ADM!T119</f>
        <v>590.885266198927</v>
      </c>
      <c r="U119" s="5">
        <f>EDRETAIL!U119/ADM!U119</f>
        <v>626.2009113504557</v>
      </c>
      <c r="V119" s="5">
        <f>EDRETAIL!V119/ADM!V119</f>
        <v>693.9158838599487</v>
      </c>
      <c r="W119" s="5">
        <f>EDRETAIL!W119/ADM!W119</f>
        <v>741.9483074189249</v>
      </c>
      <c r="X119" s="5">
        <f>EDRETAIL!X119/ADM!X119</f>
        <v>782.6676866017617</v>
      </c>
    </row>
    <row r="120" spans="1:24" ht="12">
      <c r="A120">
        <v>105</v>
      </c>
      <c r="B120" s="1" t="s">
        <v>207</v>
      </c>
      <c r="C120" s="5">
        <f>EDRETAIL!C120/ADM!C120</f>
        <v>196.15343915343917</v>
      </c>
      <c r="D120" s="5">
        <f>EDRETAIL!D120/ADM!D120</f>
        <v>210.8734939759036</v>
      </c>
      <c r="E120" s="5">
        <f>EDRETAIL!E120/ADM!E120</f>
        <v>221.476290097629</v>
      </c>
      <c r="F120" s="5">
        <f>EDRETAIL!F120/ADM!F120</f>
        <v>241.4786931818182</v>
      </c>
      <c r="G120" s="5">
        <f>EDRETAIL!G120/ADM!G120</f>
        <v>281.7083631165118</v>
      </c>
      <c r="H120" s="5">
        <f>EDRETAIL!H120/ADM!H120</f>
        <v>314.81050390347764</v>
      </c>
      <c r="I120" s="5">
        <f>EDRETAIL!I120/ADM!I120</f>
        <v>352.91503267973854</v>
      </c>
      <c r="J120" s="5">
        <f>EDRETAIL!J120/ADM!J120</f>
        <v>374.40147058823527</v>
      </c>
      <c r="K120" s="5">
        <f>EDRETAIL!K120/ADM!K120</f>
        <v>401.41685309470546</v>
      </c>
      <c r="L120" s="5">
        <f>EDRETAIL!L120/ADM!L120</f>
        <v>430.8624813153961</v>
      </c>
      <c r="M120" s="5">
        <f>EDRETAIL!M120/ADM!M120</f>
        <v>445.8983873343152</v>
      </c>
      <c r="N120" s="5">
        <f>EDRETAIL!N120/ADM!N120</f>
        <v>438.9544787077827</v>
      </c>
      <c r="O120" s="5">
        <f>EDRETAIL!O120/ADM!O120</f>
        <v>422.02282336578577</v>
      </c>
      <c r="P120" s="5">
        <f>EDRETAIL!P120/ADM!P120</f>
        <v>446.9169931972789</v>
      </c>
      <c r="Q120" s="5">
        <f>EDRETAIL!Q120/ADM!Q120</f>
        <v>497.2138157894737</v>
      </c>
      <c r="R120" s="5">
        <f>EDRETAIL!R120/ADM!R120</f>
        <v>525.3918393782384</v>
      </c>
      <c r="S120" s="5">
        <f>EDRETAIL!S120/ADM!S120</f>
        <v>551.464613368283</v>
      </c>
      <c r="T120" s="5">
        <f>EDRETAIL!T120/ADM!T120</f>
        <v>561.5859872611464</v>
      </c>
      <c r="U120" s="5">
        <f>EDRETAIL!U120/ADM!U120</f>
        <v>601.2162866449512</v>
      </c>
      <c r="V120" s="5">
        <f>EDRETAIL!V120/ADM!V120</f>
        <v>654.8911419141914</v>
      </c>
      <c r="W120" s="5">
        <f>EDRETAIL!W120/ADM!W120</f>
        <v>672.4015740740741</v>
      </c>
      <c r="X120" s="5">
        <f>EDRETAIL!X120/ADM!X120</f>
        <v>688.240711409396</v>
      </c>
    </row>
    <row r="121" spans="1:24" ht="12">
      <c r="A121">
        <v>106</v>
      </c>
      <c r="B121" s="1" t="s">
        <v>208</v>
      </c>
      <c r="C121" s="5">
        <f>EDRETAIL!C121/ADM!C121</f>
        <v>205.0223721590909</v>
      </c>
      <c r="D121" s="5">
        <f>EDRETAIL!D121/ADM!D121</f>
        <v>221.5541078537821</v>
      </c>
      <c r="E121" s="5">
        <f>EDRETAIL!E121/ADM!E121</f>
        <v>227.9593946105574</v>
      </c>
      <c r="F121" s="5">
        <f>EDRETAIL!F121/ADM!F121</f>
        <v>245.67256304102372</v>
      </c>
      <c r="G121" s="5">
        <f>EDRETAIL!G121/ADM!G121</f>
        <v>287.8010835913313</v>
      </c>
      <c r="H121" s="5">
        <f>EDRETAIL!H121/ADM!H121</f>
        <v>322.2895962732919</v>
      </c>
      <c r="I121" s="5">
        <f>EDRETAIL!I121/ADM!I121</f>
        <v>355.0015704750687</v>
      </c>
      <c r="J121" s="5">
        <f>EDRETAIL!J121/ADM!J121</f>
        <v>390.36647955092224</v>
      </c>
      <c r="K121" s="5">
        <f>EDRETAIL!K121/ADM!K121</f>
        <v>431.7309269893355</v>
      </c>
      <c r="L121" s="5">
        <f>EDRETAIL!L121/ADM!L121</f>
        <v>462.4578904333606</v>
      </c>
      <c r="M121" s="5">
        <f>EDRETAIL!M121/ADM!M121</f>
        <v>479.3733868243243</v>
      </c>
      <c r="N121" s="5">
        <f>EDRETAIL!N121/ADM!N121</f>
        <v>457.1149619611158</v>
      </c>
      <c r="O121" s="5">
        <f>EDRETAIL!O121/ADM!O121</f>
        <v>459.9848063973064</v>
      </c>
      <c r="P121" s="5">
        <f>EDRETAIL!P121/ADM!P121</f>
        <v>472.11489026915115</v>
      </c>
      <c r="Q121" s="5">
        <f>EDRETAIL!Q121/ADM!Q121</f>
        <v>489.77198697068405</v>
      </c>
      <c r="R121" s="5">
        <f>EDRETAIL!R121/ADM!R121</f>
        <v>517.8927843456992</v>
      </c>
      <c r="S121" s="5">
        <f>EDRETAIL!S121/ADM!S121</f>
        <v>525.34142394822</v>
      </c>
      <c r="T121" s="5">
        <f>EDRETAIL!T121/ADM!T121</f>
        <v>547.8708516593363</v>
      </c>
      <c r="U121" s="5">
        <f>EDRETAIL!U121/ADM!U121</f>
        <v>579.2769292604502</v>
      </c>
      <c r="V121" s="5">
        <f>EDRETAIL!V121/ADM!V121</f>
        <v>632.4311265306122</v>
      </c>
      <c r="W121" s="5">
        <f>EDRETAIL!W121/ADM!W121</f>
        <v>656.1650548557496</v>
      </c>
      <c r="X121" s="5">
        <f>EDRETAIL!X121/ADM!X121</f>
        <v>669.8345247766044</v>
      </c>
    </row>
    <row r="122" spans="1:24" ht="12">
      <c r="A122">
        <v>107</v>
      </c>
      <c r="B122" s="1" t="s">
        <v>209</v>
      </c>
      <c r="C122" s="5">
        <f>EDRETAIL!C122/ADM!C122</f>
        <v>174.3766851704996</v>
      </c>
      <c r="D122" s="5">
        <f>EDRETAIL!D122/ADM!D122</f>
        <v>194.0900755124056</v>
      </c>
      <c r="E122" s="5">
        <f>EDRETAIL!E122/ADM!E122</f>
        <v>209.44683827644096</v>
      </c>
      <c r="F122" s="5">
        <f>EDRETAIL!F122/ADM!F122</f>
        <v>224.39791607997748</v>
      </c>
      <c r="G122" s="5">
        <f>EDRETAIL!G122/ADM!G122</f>
        <v>263.77232524964336</v>
      </c>
      <c r="H122" s="5">
        <f>EDRETAIL!H122/ADM!H122</f>
        <v>299.6017191977077</v>
      </c>
      <c r="I122" s="5">
        <f>EDRETAIL!I122/ADM!I122</f>
        <v>322.70466030320046</v>
      </c>
      <c r="J122" s="5">
        <f>EDRETAIL!J122/ADM!J122</f>
        <v>353.81020689655173</v>
      </c>
      <c r="K122" s="5">
        <f>EDRETAIL!K122/ADM!K122</f>
        <v>391.5096899224806</v>
      </c>
      <c r="L122" s="5">
        <f>EDRETAIL!L122/ADM!L122</f>
        <v>416.42752442996743</v>
      </c>
      <c r="M122" s="5">
        <f>EDRETAIL!M122/ADM!M122</f>
        <v>402.018992747784</v>
      </c>
      <c r="N122" s="5">
        <f>EDRETAIL!N122/ADM!N122</f>
        <v>367.5221544176174</v>
      </c>
      <c r="O122" s="5">
        <f>EDRETAIL!O122/ADM!O122</f>
        <v>372.77601589403974</v>
      </c>
      <c r="P122" s="5">
        <f>EDRETAIL!P122/ADM!P122</f>
        <v>412.1214531043593</v>
      </c>
      <c r="Q122" s="5">
        <f>EDRETAIL!Q122/ADM!Q122</f>
        <v>499.6186194128537</v>
      </c>
      <c r="R122" s="5">
        <f>EDRETAIL!R122/ADM!R122</f>
        <v>531.1885999474651</v>
      </c>
      <c r="S122" s="5">
        <f>EDRETAIL!S122/ADM!S122</f>
        <v>552.4645772978668</v>
      </c>
      <c r="T122" s="5">
        <f>EDRETAIL!T122/ADM!T122</f>
        <v>575.0490405117271</v>
      </c>
      <c r="U122" s="5">
        <f>EDRETAIL!U122/ADM!U122</f>
        <v>583.9565103484412</v>
      </c>
      <c r="V122" s="5">
        <f>EDRETAIL!V122/ADM!V122</f>
        <v>630.2796002104155</v>
      </c>
      <c r="W122" s="5">
        <f>EDRETAIL!W122/ADM!W122</f>
        <v>651.1570766023971</v>
      </c>
      <c r="X122" s="5">
        <f>EDRETAIL!X122/ADM!X122</f>
        <v>647.6067410601065</v>
      </c>
    </row>
    <row r="123" spans="1:24" ht="12">
      <c r="A123">
        <v>108</v>
      </c>
      <c r="B123" s="1" t="s">
        <v>210</v>
      </c>
      <c r="C123" s="5">
        <f>EDRETAIL!C123/ADM!C123</f>
        <v>183.56619570905286</v>
      </c>
      <c r="D123" s="5">
        <f>EDRETAIL!D123/ADM!D123</f>
        <v>206.08344513013148</v>
      </c>
      <c r="E123" s="5">
        <f>EDRETAIL!E123/ADM!E123</f>
        <v>222.3026862364996</v>
      </c>
      <c r="F123" s="5">
        <f>EDRETAIL!F123/ADM!F123</f>
        <v>242.54889141557703</v>
      </c>
      <c r="G123" s="5">
        <f>EDRETAIL!G123/ADM!G123</f>
        <v>279.52412406662836</v>
      </c>
      <c r="H123" s="5">
        <f>EDRETAIL!H123/ADM!H123</f>
        <v>316.0650525087515</v>
      </c>
      <c r="I123" s="5">
        <f>EDRETAIL!I123/ADM!I123</f>
        <v>345.01453065969196</v>
      </c>
      <c r="J123" s="5">
        <f>EDRETAIL!J123/ADM!J123</f>
        <v>368.81525273425956</v>
      </c>
      <c r="K123" s="5">
        <f>EDRETAIL!K123/ADM!K123</f>
        <v>389.3584683357879</v>
      </c>
      <c r="L123" s="5">
        <f>EDRETAIL!L123/ADM!L123</f>
        <v>431.0759493670886</v>
      </c>
      <c r="M123" s="5">
        <f>EDRETAIL!M123/ADM!M123</f>
        <v>443.91524924924926</v>
      </c>
      <c r="N123" s="5">
        <f>EDRETAIL!N123/ADM!N123</f>
        <v>421.54251250367753</v>
      </c>
      <c r="O123" s="5">
        <f>EDRETAIL!O123/ADM!O123</f>
        <v>426.941711790393</v>
      </c>
      <c r="P123" s="5">
        <f>EDRETAIL!P123/ADM!P123</f>
        <v>449.0057233796296</v>
      </c>
      <c r="Q123" s="5">
        <f>EDRETAIL!Q123/ADM!Q123</f>
        <v>486.4500727802038</v>
      </c>
      <c r="R123" s="5">
        <f>EDRETAIL!R123/ADM!R123</f>
        <v>515.1406025824964</v>
      </c>
      <c r="S123" s="5">
        <f>EDRETAIL!S123/ADM!S123</f>
        <v>527.3994326241135</v>
      </c>
      <c r="T123" s="5">
        <f>EDRETAIL!T123/ADM!T123</f>
        <v>537.7207439198855</v>
      </c>
      <c r="U123" s="5">
        <f>EDRETAIL!U123/ADM!U123</f>
        <v>536.8487818538224</v>
      </c>
      <c r="V123" s="5">
        <f>EDRETAIL!V123/ADM!V123</f>
        <v>577.4813337069206</v>
      </c>
      <c r="W123" s="5">
        <f>EDRETAIL!W123/ADM!W123</f>
        <v>624.8988284286507</v>
      </c>
      <c r="X123" s="5">
        <f>EDRETAIL!X123/ADM!X123</f>
        <v>674.033147885325</v>
      </c>
    </row>
    <row r="124" spans="1:24" ht="12">
      <c r="A124">
        <v>109</v>
      </c>
      <c r="B124" s="1" t="s">
        <v>211</v>
      </c>
      <c r="C124" s="5">
        <f>EDRETAIL!C124/ADM!C124</f>
        <v>174.43343653250773</v>
      </c>
      <c r="D124" s="5">
        <f>EDRETAIL!D124/ADM!D124</f>
        <v>200.21049562682217</v>
      </c>
      <c r="E124" s="5">
        <f>EDRETAIL!E124/ADM!E124</f>
        <v>223.33108728943338</v>
      </c>
      <c r="F124" s="5">
        <f>EDRETAIL!F124/ADM!F124</f>
        <v>240.8493579705606</v>
      </c>
      <c r="G124" s="5">
        <f>EDRETAIL!G124/ADM!G124</f>
        <v>278.63154513331193</v>
      </c>
      <c r="H124" s="5">
        <f>EDRETAIL!H124/ADM!H124</f>
        <v>316.13566019097794</v>
      </c>
      <c r="I124" s="5">
        <f>EDRETAIL!I124/ADM!I124</f>
        <v>354.56573166610343</v>
      </c>
      <c r="J124" s="5">
        <f>EDRETAIL!J124/ADM!J124</f>
        <v>376.20989761092153</v>
      </c>
      <c r="K124" s="5">
        <f>EDRETAIL!K124/ADM!K124</f>
        <v>413.28561329091553</v>
      </c>
      <c r="L124" s="5">
        <f>EDRETAIL!L124/ADM!L124</f>
        <v>450.72361809045225</v>
      </c>
      <c r="M124" s="5">
        <f>EDRETAIL!M124/ADM!M124</f>
        <v>464.4190690909091</v>
      </c>
      <c r="N124" s="5">
        <f>EDRETAIL!N124/ADM!N124</f>
        <v>456.6227255848496</v>
      </c>
      <c r="O124" s="5">
        <f>EDRETAIL!O124/ADM!O124</f>
        <v>465.4828035982009</v>
      </c>
      <c r="P124" s="5">
        <f>EDRETAIL!P124/ADM!P124</f>
        <v>480.97219219219215</v>
      </c>
      <c r="Q124" s="5">
        <f>EDRETAIL!Q124/ADM!Q124</f>
        <v>503.06319417847567</v>
      </c>
      <c r="R124" s="5">
        <f>EDRETAIL!R124/ADM!R124</f>
        <v>545.9246813441483</v>
      </c>
      <c r="S124" s="5">
        <f>EDRETAIL!S124/ADM!S124</f>
        <v>565.0683925811437</v>
      </c>
      <c r="T124" s="5">
        <f>EDRETAIL!T124/ADM!T124</f>
        <v>551.4606314187904</v>
      </c>
      <c r="U124" s="5">
        <f>EDRETAIL!U124/ADM!U124</f>
        <v>546.2173913043479</v>
      </c>
      <c r="V124" s="5">
        <f>EDRETAIL!V124/ADM!V124</f>
        <v>577.2766838614591</v>
      </c>
      <c r="W124" s="5">
        <f>EDRETAIL!W124/ADM!W124</f>
        <v>623.3726421663443</v>
      </c>
      <c r="X124" s="5">
        <f>EDRETAIL!X124/ADM!X124</f>
        <v>619.0151993923281</v>
      </c>
    </row>
    <row r="125" spans="1:24" ht="12">
      <c r="A125">
        <v>110</v>
      </c>
      <c r="B125" s="1" t="s">
        <v>212</v>
      </c>
      <c r="C125" s="5">
        <f>EDRETAIL!C125/ADM!C125</f>
        <v>176.22869824637996</v>
      </c>
      <c r="D125" s="5">
        <f>EDRETAIL!D125/ADM!D125</f>
        <v>198.00501910255448</v>
      </c>
      <c r="E125" s="5">
        <f>EDRETAIL!E125/ADM!E125</f>
        <v>216.35413722719423</v>
      </c>
      <c r="F125" s="5">
        <f>EDRETAIL!F125/ADM!F125</f>
        <v>234.0657420027259</v>
      </c>
      <c r="G125" s="5">
        <f>EDRETAIL!G125/ADM!G125</f>
        <v>271.90197044334974</v>
      </c>
      <c r="H125" s="5">
        <f>EDRETAIL!H125/ADM!H125</f>
        <v>309.51482230082536</v>
      </c>
      <c r="I125" s="5">
        <f>EDRETAIL!I125/ADM!I125</f>
        <v>345.2134309083082</v>
      </c>
      <c r="J125" s="5">
        <f>EDRETAIL!J125/ADM!J125</f>
        <v>381.11513617318434</v>
      </c>
      <c r="K125" s="5">
        <f>EDRETAIL!K125/ADM!K125</f>
        <v>421.98002308443574</v>
      </c>
      <c r="L125" s="5">
        <f>EDRETAIL!L125/ADM!L125</f>
        <v>448.26827292974286</v>
      </c>
      <c r="M125" s="5">
        <f>EDRETAIL!M125/ADM!M125</f>
        <v>492.7710494783597</v>
      </c>
      <c r="N125" s="5">
        <f>EDRETAIL!N125/ADM!N125</f>
        <v>497.9644449051519</v>
      </c>
      <c r="O125" s="5">
        <f>EDRETAIL!O125/ADM!O125</f>
        <v>512.0236636066265</v>
      </c>
      <c r="P125" s="5">
        <f>EDRETAIL!P125/ADM!P125</f>
        <v>513.590349396303</v>
      </c>
      <c r="Q125" s="5">
        <f>EDRETAIL!Q125/ADM!Q125</f>
        <v>475.29777052746056</v>
      </c>
      <c r="R125" s="5">
        <f>EDRETAIL!R125/ADM!R125</f>
        <v>508.4513694198835</v>
      </c>
      <c r="S125" s="5">
        <f>EDRETAIL!S125/ADM!S125</f>
        <v>521.4031306958293</v>
      </c>
      <c r="T125" s="5">
        <f>EDRETAIL!T125/ADM!T125</f>
        <v>614.0135805130416</v>
      </c>
      <c r="U125" s="5">
        <f>EDRETAIL!U125/ADM!U125</f>
        <v>691.1820144661557</v>
      </c>
      <c r="V125" s="5">
        <f>EDRETAIL!V125/ADM!V125</f>
        <v>747.3552660152009</v>
      </c>
      <c r="W125" s="5">
        <f>EDRETAIL!W125/ADM!W125</f>
        <v>716.0918015665796</v>
      </c>
      <c r="X125" s="5">
        <f>EDRETAIL!X125/ADM!X125</f>
        <v>690.5503152806766</v>
      </c>
    </row>
    <row r="126" spans="1:24" ht="12">
      <c r="A126">
        <v>111</v>
      </c>
      <c r="B126" s="1" t="s">
        <v>213</v>
      </c>
      <c r="C126" s="5">
        <f>EDRETAIL!C126/ADM!C126</f>
        <v>180.45611156685808</v>
      </c>
      <c r="D126" s="5">
        <f>EDRETAIL!D126/ADM!D126</f>
        <v>209.29821650767317</v>
      </c>
      <c r="E126" s="5">
        <f>EDRETAIL!E126/ADM!E126</f>
        <v>233.66976351351352</v>
      </c>
      <c r="F126" s="5">
        <f>EDRETAIL!F126/ADM!F126</f>
        <v>250.54734607218683</v>
      </c>
      <c r="G126" s="5">
        <f>EDRETAIL!G126/ADM!G126</f>
        <v>294.1740837696335</v>
      </c>
      <c r="H126" s="5">
        <f>EDRETAIL!H126/ADM!H126</f>
        <v>342.2586678832117</v>
      </c>
      <c r="I126" s="5">
        <f>EDRETAIL!I126/ADM!I126</f>
        <v>389.3538025507794</v>
      </c>
      <c r="J126" s="5">
        <f>EDRETAIL!J126/ADM!J126</f>
        <v>394.3454545454546</v>
      </c>
      <c r="K126" s="5">
        <f>EDRETAIL!K126/ADM!K126</f>
        <v>392.4492753623188</v>
      </c>
      <c r="L126" s="5">
        <f>EDRETAIL!L126/ADM!L126</f>
        <v>421.3846511627907</v>
      </c>
      <c r="M126" s="5">
        <f>EDRETAIL!M126/ADM!M126</f>
        <v>441.93635902168893</v>
      </c>
      <c r="N126" s="5">
        <f>EDRETAIL!N126/ADM!N126</f>
        <v>420.5349354695149</v>
      </c>
      <c r="O126" s="5">
        <f>EDRETAIL!O126/ADM!O126</f>
        <v>412.86227195945946</v>
      </c>
      <c r="P126" s="5">
        <f>EDRETAIL!P126/ADM!P126</f>
        <v>442.6895452649145</v>
      </c>
      <c r="Q126" s="5">
        <f>EDRETAIL!Q126/ADM!Q126</f>
        <v>470.47492163009406</v>
      </c>
      <c r="R126" s="5">
        <f>EDRETAIL!R126/ADM!R126</f>
        <v>493.12825348924935</v>
      </c>
      <c r="S126" s="5">
        <f>EDRETAIL!S126/ADM!S126</f>
        <v>490.74901398350664</v>
      </c>
      <c r="T126" s="5">
        <f>EDRETAIL!T126/ADM!T126</f>
        <v>518.3195146612741</v>
      </c>
      <c r="U126" s="5">
        <f>EDRETAIL!U126/ADM!U126</f>
        <v>527.5564945226917</v>
      </c>
      <c r="V126" s="5">
        <f>EDRETAIL!V126/ADM!V126</f>
        <v>543.0332154629907</v>
      </c>
      <c r="W126" s="5">
        <f>EDRETAIL!W126/ADM!W126</f>
        <v>616.0925898030127</v>
      </c>
      <c r="X126" s="5">
        <f>EDRETAIL!X126/ADM!X126</f>
        <v>660.5647270680923</v>
      </c>
    </row>
    <row r="127" spans="1:24" ht="12">
      <c r="A127">
        <v>112</v>
      </c>
      <c r="B127" s="1" t="s">
        <v>214</v>
      </c>
      <c r="C127" s="5">
        <f>EDRETAIL!C127/ADM!C127</f>
        <v>227.6742700729927</v>
      </c>
      <c r="D127" s="5">
        <f>EDRETAIL!D127/ADM!D127</f>
        <v>267.8031206975677</v>
      </c>
      <c r="E127" s="5">
        <f>EDRETAIL!E127/ADM!E127</f>
        <v>302.298277425204</v>
      </c>
      <c r="F127" s="5">
        <f>EDRETAIL!F127/ADM!F127</f>
        <v>316.9502000889284</v>
      </c>
      <c r="G127" s="5">
        <f>EDRETAIL!G127/ADM!G127</f>
        <v>363.2004385964912</v>
      </c>
      <c r="H127" s="5">
        <f>EDRETAIL!H127/ADM!H127</f>
        <v>397.88510638297873</v>
      </c>
      <c r="I127" s="5">
        <f>EDRETAIL!I127/ADM!I127</f>
        <v>440.20701454234387</v>
      </c>
      <c r="J127" s="5">
        <f>EDRETAIL!J127/ADM!J127</f>
        <v>451.0489778534923</v>
      </c>
      <c r="K127" s="5">
        <f>EDRETAIL!K127/ADM!K127</f>
        <v>464.7570645297343</v>
      </c>
      <c r="L127" s="5">
        <f>EDRETAIL!L127/ADM!L127</f>
        <v>499.6803347280335</v>
      </c>
      <c r="M127" s="5">
        <f>EDRETAIL!M127/ADM!M127</f>
        <v>495.315024979184</v>
      </c>
      <c r="N127" s="5">
        <f>EDRETAIL!N127/ADM!N127</f>
        <v>455.45162601626015</v>
      </c>
      <c r="O127" s="5">
        <f>EDRETAIL!O127/ADM!O127</f>
        <v>447.8909952229299</v>
      </c>
      <c r="P127" s="5">
        <f>EDRETAIL!P127/ADM!P127</f>
        <v>459.940132038835</v>
      </c>
      <c r="Q127" s="5">
        <f>EDRETAIL!Q127/ADM!Q127</f>
        <v>500.20628150445907</v>
      </c>
      <c r="R127" s="5">
        <f>EDRETAIL!R127/ADM!R127</f>
        <v>530.8629187524066</v>
      </c>
      <c r="S127" s="5">
        <f>EDRETAIL!S127/ADM!S127</f>
        <v>550.054503285659</v>
      </c>
      <c r="T127" s="5">
        <f>EDRETAIL!T127/ADM!T127</f>
        <v>575.0461893764434</v>
      </c>
      <c r="U127" s="5">
        <f>EDRETAIL!U127/ADM!U127</f>
        <v>592.5051078320091</v>
      </c>
      <c r="V127" s="5">
        <f>EDRETAIL!V127/ADM!V127</f>
        <v>636.2710279667422</v>
      </c>
      <c r="W127" s="5">
        <f>EDRETAIL!W127/ADM!W127</f>
        <v>694.5288812785387</v>
      </c>
      <c r="X127" s="5">
        <f>EDRETAIL!X127/ADM!X127</f>
        <v>745.8537718956793</v>
      </c>
    </row>
    <row r="128" spans="1:24" ht="12">
      <c r="A128">
        <v>113</v>
      </c>
      <c r="B128" s="1" t="s">
        <v>215</v>
      </c>
      <c r="C128" s="5">
        <f>EDRETAIL!C128/ADM!C128</f>
        <v>168.42908404154863</v>
      </c>
      <c r="D128" s="5">
        <f>EDRETAIL!D128/ADM!D128</f>
        <v>192.40382793253744</v>
      </c>
      <c r="E128" s="5">
        <f>EDRETAIL!E128/ADM!E128</f>
        <v>217.69854510184288</v>
      </c>
      <c r="F128" s="5">
        <f>EDRETAIL!F128/ADM!F128</f>
        <v>243.80722166499498</v>
      </c>
      <c r="G128" s="5">
        <f>EDRETAIL!G128/ADM!G128</f>
        <v>274.67472266244056</v>
      </c>
      <c r="H128" s="5">
        <f>EDRETAIL!H128/ADM!H128</f>
        <v>304.96096096096096</v>
      </c>
      <c r="I128" s="5">
        <f>EDRETAIL!I128/ADM!I128</f>
        <v>331.8661732346469</v>
      </c>
      <c r="J128" s="5">
        <f>EDRETAIL!J128/ADM!J128</f>
        <v>387.27666666666664</v>
      </c>
      <c r="K128" s="5">
        <f>EDRETAIL!K128/ADM!K128</f>
        <v>423.85749486652975</v>
      </c>
      <c r="L128" s="5">
        <f>EDRETAIL!L128/ADM!L128</f>
        <v>450.7376915219612</v>
      </c>
      <c r="M128" s="5">
        <f>EDRETAIL!M128/ADM!M128</f>
        <v>439.68360678925035</v>
      </c>
      <c r="N128" s="5">
        <f>EDRETAIL!N128/ADM!N128</f>
        <v>408.95957785742735</v>
      </c>
      <c r="O128" s="5">
        <f>EDRETAIL!O128/ADM!O128</f>
        <v>406.77116069680955</v>
      </c>
      <c r="P128" s="5">
        <f>EDRETAIL!P128/ADM!P128</f>
        <v>435.85014106583077</v>
      </c>
      <c r="Q128" s="5">
        <f>EDRETAIL!Q128/ADM!Q128</f>
        <v>484.22433165439753</v>
      </c>
      <c r="R128" s="5">
        <f>EDRETAIL!R128/ADM!R128</f>
        <v>506.38386123680243</v>
      </c>
      <c r="S128" s="5">
        <f>EDRETAIL!S128/ADM!S128</f>
        <v>512.2261445118588</v>
      </c>
      <c r="T128" s="5">
        <f>EDRETAIL!T128/ADM!T128</f>
        <v>528.1965592972182</v>
      </c>
      <c r="U128" s="5">
        <f>EDRETAIL!U128/ADM!U128</f>
        <v>540.9453068592057</v>
      </c>
      <c r="V128" s="5">
        <f>EDRETAIL!V128/ADM!V128</f>
        <v>573.5896421577354</v>
      </c>
      <c r="W128" s="5">
        <f>EDRETAIL!W128/ADM!W128</f>
        <v>593.9912222222222</v>
      </c>
      <c r="X128" s="5">
        <f>EDRETAIL!X128/ADM!X128</f>
        <v>614.225724197745</v>
      </c>
    </row>
    <row r="129" spans="1:24" ht="12">
      <c r="A129">
        <v>114</v>
      </c>
      <c r="B129" s="1" t="s">
        <v>216</v>
      </c>
      <c r="C129" s="5">
        <f>EDRETAIL!C129/ADM!C129</f>
        <v>175.4689085578983</v>
      </c>
      <c r="D129" s="5">
        <f>EDRETAIL!D129/ADM!D129</f>
        <v>189.75258749541723</v>
      </c>
      <c r="E129" s="5">
        <f>EDRETAIL!E129/ADM!E129</f>
        <v>194.60593004138556</v>
      </c>
      <c r="F129" s="5">
        <f>EDRETAIL!F129/ADM!F129</f>
        <v>214.7748031496063</v>
      </c>
      <c r="G129" s="5">
        <f>EDRETAIL!G129/ADM!G129</f>
        <v>262.64795600158754</v>
      </c>
      <c r="H129" s="5">
        <f>EDRETAIL!H129/ADM!H129</f>
        <v>306.8015078204118</v>
      </c>
      <c r="I129" s="5">
        <f>EDRETAIL!I129/ADM!I129</f>
        <v>330.7942044833242</v>
      </c>
      <c r="J129" s="5">
        <f>EDRETAIL!J129/ADM!J129</f>
        <v>378.8545822569047</v>
      </c>
      <c r="K129" s="5">
        <f>EDRETAIL!K129/ADM!K129</f>
        <v>416.78760582283707</v>
      </c>
      <c r="L129" s="5">
        <f>EDRETAIL!L129/ADM!L129</f>
        <v>442.4751472202815</v>
      </c>
      <c r="M129" s="5">
        <f>EDRETAIL!M129/ADM!M129</f>
        <v>459.8618413038712</v>
      </c>
      <c r="N129" s="5">
        <f>EDRETAIL!N129/ADM!N129</f>
        <v>441.6544170285878</v>
      </c>
      <c r="O129" s="5">
        <f>EDRETAIL!O129/ADM!O129</f>
        <v>446.0756210379659</v>
      </c>
      <c r="P129" s="5">
        <f>EDRETAIL!P129/ADM!P129</f>
        <v>447.51474142745445</v>
      </c>
      <c r="Q129" s="5">
        <f>EDRETAIL!Q129/ADM!Q129</f>
        <v>449.73911220932797</v>
      </c>
      <c r="R129" s="5">
        <f>EDRETAIL!R129/ADM!R129</f>
        <v>478.312650042174</v>
      </c>
      <c r="S129" s="5">
        <f>EDRETAIL!S129/ADM!S129</f>
        <v>484.0321060382916</v>
      </c>
      <c r="T129" s="5">
        <f>EDRETAIL!T129/ADM!T129</f>
        <v>508.8634329730503</v>
      </c>
      <c r="U129" s="5">
        <f>EDRETAIL!U129/ADM!U129</f>
        <v>529.7633812334784</v>
      </c>
      <c r="V129" s="5">
        <f>EDRETAIL!V129/ADM!V129</f>
        <v>555.8736884578079</v>
      </c>
      <c r="W129" s="5">
        <f>EDRETAIL!W129/ADM!W129</f>
        <v>587.9552844643058</v>
      </c>
      <c r="X129" s="5">
        <f>EDRETAIL!X129/ADM!X129</f>
        <v>593.218407079646</v>
      </c>
    </row>
    <row r="130" spans="1:24" ht="12">
      <c r="A130">
        <v>115</v>
      </c>
      <c r="B130" s="1" t="s">
        <v>217</v>
      </c>
      <c r="C130" s="5">
        <f>EDRETAIL!C130/ADM!C130</f>
        <v>185.21398113451352</v>
      </c>
      <c r="D130" s="5">
        <f>EDRETAIL!D130/ADM!D130</f>
        <v>203.59012508229097</v>
      </c>
      <c r="E130" s="5">
        <f>EDRETAIL!E130/ADM!E130</f>
        <v>212.87915936952714</v>
      </c>
      <c r="F130" s="5">
        <f>EDRETAIL!F130/ADM!F130</f>
        <v>229.1753976961053</v>
      </c>
      <c r="G130" s="5">
        <f>EDRETAIL!G130/ADM!G130</f>
        <v>268.44770642201837</v>
      </c>
      <c r="H130" s="5">
        <f>EDRETAIL!H130/ADM!H130</f>
        <v>306.66864333236913</v>
      </c>
      <c r="I130" s="5">
        <f>EDRETAIL!I130/ADM!I130</f>
        <v>346.0019478573569</v>
      </c>
      <c r="J130" s="5">
        <f>EDRETAIL!J130/ADM!J130</f>
        <v>377.8600250234595</v>
      </c>
      <c r="K130" s="5">
        <f>EDRETAIL!K130/ADM!K130</f>
        <v>413.92188258127123</v>
      </c>
      <c r="L130" s="5">
        <f>EDRETAIL!L130/ADM!L130</f>
        <v>462.308539478143</v>
      </c>
      <c r="M130" s="5">
        <f>EDRETAIL!M130/ADM!M130</f>
        <v>482.41296094299787</v>
      </c>
      <c r="N130" s="5">
        <f>EDRETAIL!N130/ADM!N130</f>
        <v>479.62910284463896</v>
      </c>
      <c r="O130" s="5">
        <f>EDRETAIL!O130/ADM!O130</f>
        <v>493.8737683039852</v>
      </c>
      <c r="P130" s="5">
        <f>EDRETAIL!P130/ADM!P130</f>
        <v>508.5503813638926</v>
      </c>
      <c r="Q130" s="5">
        <f>EDRETAIL!Q130/ADM!Q130</f>
        <v>510.3215111796453</v>
      </c>
      <c r="R130" s="5">
        <f>EDRETAIL!R130/ADM!R130</f>
        <v>551.056804963164</v>
      </c>
      <c r="S130" s="5">
        <f>EDRETAIL!S130/ADM!S130</f>
        <v>576.5268542199489</v>
      </c>
      <c r="T130" s="5">
        <f>EDRETAIL!T130/ADM!T130</f>
        <v>592.8912788423934</v>
      </c>
      <c r="U130" s="5">
        <f>EDRETAIL!U130/ADM!U130</f>
        <v>619.3514471352629</v>
      </c>
      <c r="V130" s="5">
        <f>EDRETAIL!V130/ADM!V130</f>
        <v>674.4871998404467</v>
      </c>
      <c r="W130" s="5">
        <f>EDRETAIL!W130/ADM!W130</f>
        <v>693.2909192870018</v>
      </c>
      <c r="X130" s="5">
        <f>EDRETAIL!X130/ADM!X130</f>
        <v>700.8274568099639</v>
      </c>
    </row>
    <row r="131" spans="1:24" ht="12">
      <c r="A131">
        <v>116</v>
      </c>
      <c r="B131" s="1" t="s">
        <v>218</v>
      </c>
      <c r="C131" s="5">
        <f>EDRETAIL!C131/ADM!C131</f>
        <v>221.47135416666666</v>
      </c>
      <c r="D131" s="5">
        <f>EDRETAIL!D131/ADM!D131</f>
        <v>245.44982078853047</v>
      </c>
      <c r="E131" s="5">
        <f>EDRETAIL!E131/ADM!E131</f>
        <v>262.4759206798867</v>
      </c>
      <c r="F131" s="5">
        <f>EDRETAIL!F131/ADM!F131</f>
        <v>275.89312977099235</v>
      </c>
      <c r="G131" s="5">
        <f>EDRETAIL!G131/ADM!G131</f>
        <v>294.9563953488372</v>
      </c>
      <c r="H131" s="5">
        <f>EDRETAIL!H131/ADM!H131</f>
        <v>317.1424272818455</v>
      </c>
      <c r="I131" s="5">
        <f>EDRETAIL!I131/ADM!I131</f>
        <v>364.4842767295597</v>
      </c>
      <c r="J131" s="5">
        <f>EDRETAIL!J131/ADM!J131</f>
        <v>376.2</v>
      </c>
      <c r="K131" s="5">
        <f>EDRETAIL!K131/ADM!K131</f>
        <v>373.3673469387755</v>
      </c>
      <c r="L131" s="5">
        <f>EDRETAIL!L131/ADM!L131</f>
        <v>404.42349137931035</v>
      </c>
      <c r="M131" s="5">
        <f>EDRETAIL!M131/ADM!M131</f>
        <v>462.369273318872</v>
      </c>
      <c r="N131" s="5">
        <f>EDRETAIL!N131/ADM!N131</f>
        <v>467.1069915254237</v>
      </c>
      <c r="O131" s="5">
        <f>EDRETAIL!O131/ADM!O131</f>
        <v>452.67296370967745</v>
      </c>
      <c r="P131" s="5">
        <f>EDRETAIL!P131/ADM!P131</f>
        <v>472.6234223541049</v>
      </c>
      <c r="Q131" s="5">
        <f>EDRETAIL!Q131/ADM!Q131</f>
        <v>483.58617511520737</v>
      </c>
      <c r="R131" s="5">
        <f>EDRETAIL!R131/ADM!R131</f>
        <v>560.0546719681909</v>
      </c>
      <c r="S131" s="5">
        <f>EDRETAIL!S131/ADM!S131</f>
        <v>566.0960232783705</v>
      </c>
      <c r="T131" s="5">
        <f>EDRETAIL!T131/ADM!T131</f>
        <v>609.640535372849</v>
      </c>
      <c r="U131" s="5">
        <f>EDRETAIL!U131/ADM!U131</f>
        <v>645.9059266227657</v>
      </c>
      <c r="V131" s="5">
        <f>EDRETAIL!V131/ADM!V131</f>
        <v>700.3328273244782</v>
      </c>
      <c r="W131" s="5">
        <f>EDRETAIL!W131/ADM!W131</f>
        <v>780.3608797653959</v>
      </c>
      <c r="X131" s="5">
        <f>EDRETAIL!X131/ADM!X131</f>
        <v>824.3113891625617</v>
      </c>
    </row>
    <row r="132" spans="1:24" ht="12">
      <c r="A132">
        <v>117</v>
      </c>
      <c r="B132" s="1" t="s">
        <v>135</v>
      </c>
      <c r="C132" s="5">
        <f>EDRETAIL!C132/ADM!C132</f>
        <v>188.67732558139534</v>
      </c>
      <c r="D132" s="5">
        <f>EDRETAIL!D132/ADM!D132</f>
        <v>208.39909297052154</v>
      </c>
      <c r="E132" s="5">
        <f>EDRETAIL!E132/ADM!E132</f>
        <v>214.26127527216175</v>
      </c>
      <c r="F132" s="5">
        <f>EDRETAIL!F132/ADM!F132</f>
        <v>227.52565114443567</v>
      </c>
      <c r="G132" s="5">
        <f>EDRETAIL!G132/ADM!G132</f>
        <v>270.52296535052375</v>
      </c>
      <c r="H132" s="5">
        <f>EDRETAIL!H132/ADM!H132</f>
        <v>309.2590216519647</v>
      </c>
      <c r="I132" s="5">
        <f>EDRETAIL!I132/ADM!I132</f>
        <v>327.1736056559309</v>
      </c>
      <c r="J132" s="5">
        <f>EDRETAIL!J132/ADM!J132</f>
        <v>335.6216640502355</v>
      </c>
      <c r="K132" s="5">
        <f>EDRETAIL!K132/ADM!K132</f>
        <v>353.8146687697161</v>
      </c>
      <c r="L132" s="5">
        <f>EDRETAIL!L132/ADM!L132</f>
        <v>388.8457907159717</v>
      </c>
      <c r="M132" s="5">
        <f>EDRETAIL!M132/ADM!M132</f>
        <v>403.779379418696</v>
      </c>
      <c r="N132" s="5">
        <f>EDRETAIL!N132/ADM!N132</f>
        <v>387.8713725490196</v>
      </c>
      <c r="O132" s="5">
        <f>EDRETAIL!O132/ADM!O132</f>
        <v>384.9136279069768</v>
      </c>
      <c r="P132" s="5">
        <f>EDRETAIL!P132/ADM!P132</f>
        <v>396.04834467120185</v>
      </c>
      <c r="Q132" s="5">
        <f>EDRETAIL!Q132/ADM!Q132</f>
        <v>436.615969581749</v>
      </c>
      <c r="R132" s="5">
        <f>EDRETAIL!R132/ADM!R132</f>
        <v>482.30516431924883</v>
      </c>
      <c r="S132" s="5">
        <f>EDRETAIL!S132/ADM!S132</f>
        <v>492.5740740740741</v>
      </c>
      <c r="T132" s="5">
        <f>EDRETAIL!T132/ADM!T132</f>
        <v>514.8682170542636</v>
      </c>
      <c r="U132" s="5">
        <f>EDRETAIL!U132/ADM!U132</f>
        <v>518.9767441860465</v>
      </c>
      <c r="V132" s="5">
        <f>EDRETAIL!V132/ADM!V132</f>
        <v>577.4371118012423</v>
      </c>
      <c r="W132" s="5">
        <f>EDRETAIL!W132/ADM!W132</f>
        <v>643.9280963855422</v>
      </c>
      <c r="X132" s="5">
        <f>EDRETAIL!X132/ADM!X132</f>
        <v>671.1988951160929</v>
      </c>
    </row>
    <row r="133" spans="1:24" ht="12">
      <c r="A133">
        <v>118</v>
      </c>
      <c r="B133" s="1" t="s">
        <v>136</v>
      </c>
      <c r="C133" s="5">
        <f>EDRETAIL!C133/ADM!C133</f>
        <v>174.6991711859204</v>
      </c>
      <c r="D133" s="5">
        <f>EDRETAIL!D133/ADM!D133</f>
        <v>196.42620489724078</v>
      </c>
      <c r="E133" s="5">
        <f>EDRETAIL!E133/ADM!E133</f>
        <v>219.00846368116564</v>
      </c>
      <c r="F133" s="5">
        <f>EDRETAIL!F133/ADM!F133</f>
        <v>242.15289758902898</v>
      </c>
      <c r="G133" s="5">
        <f>EDRETAIL!G133/ADM!G133</f>
        <v>281.9689704823614</v>
      </c>
      <c r="H133" s="5">
        <f>EDRETAIL!H133/ADM!H133</f>
        <v>311.4139111434814</v>
      </c>
      <c r="I133" s="5">
        <f>EDRETAIL!I133/ADM!I133</f>
        <v>341.58555133079847</v>
      </c>
      <c r="J133" s="5">
        <f>EDRETAIL!J133/ADM!J133</f>
        <v>367.61545240893065</v>
      </c>
      <c r="K133" s="5">
        <f>EDRETAIL!K133/ADM!K133</f>
        <v>403.04056886227545</v>
      </c>
      <c r="L133" s="5">
        <f>EDRETAIL!L133/ADM!L133</f>
        <v>439.7631977008017</v>
      </c>
      <c r="M133" s="5">
        <f>EDRETAIL!M133/ADM!M133</f>
        <v>451.43721924325956</v>
      </c>
      <c r="N133" s="5">
        <f>EDRETAIL!N133/ADM!N133</f>
        <v>432.19226742446904</v>
      </c>
      <c r="O133" s="5">
        <f>EDRETAIL!O133/ADM!O133</f>
        <v>442.31649857848276</v>
      </c>
      <c r="P133" s="5">
        <f>EDRETAIL!P133/ADM!P133</f>
        <v>458.0416463595839</v>
      </c>
      <c r="Q133" s="5">
        <f>EDRETAIL!Q133/ADM!Q133</f>
        <v>470.50706193909076</v>
      </c>
      <c r="R133" s="5">
        <f>EDRETAIL!R133/ADM!R133</f>
        <v>501.3014518129423</v>
      </c>
      <c r="S133" s="5">
        <f>EDRETAIL!S133/ADM!S133</f>
        <v>514.9960133371992</v>
      </c>
      <c r="T133" s="5">
        <f>EDRETAIL!T133/ADM!T133</f>
        <v>545.048435706085</v>
      </c>
      <c r="U133" s="5">
        <f>EDRETAIL!U133/ADM!U133</f>
        <v>577.8853046594982</v>
      </c>
      <c r="V133" s="5">
        <f>EDRETAIL!V133/ADM!V133</f>
        <v>625.1745451922384</v>
      </c>
      <c r="W133" s="5">
        <f>EDRETAIL!W133/ADM!W133</f>
        <v>665.0771422398271</v>
      </c>
      <c r="X133" s="5">
        <f>EDRETAIL!X133/ADM!X133</f>
        <v>689.1548133227826</v>
      </c>
    </row>
    <row r="134" spans="1:24" ht="12">
      <c r="A134">
        <v>119</v>
      </c>
      <c r="B134" s="1" t="s">
        <v>219</v>
      </c>
      <c r="C134" s="5">
        <f>EDRETAIL!C134/ADM!C134</f>
        <v>187.47912467607256</v>
      </c>
      <c r="D134" s="5">
        <f>EDRETAIL!D134/ADM!D134</f>
        <v>200.75701780863267</v>
      </c>
      <c r="E134" s="5">
        <f>EDRETAIL!E134/ADM!E134</f>
        <v>194.53145336225597</v>
      </c>
      <c r="F134" s="5">
        <f>EDRETAIL!F134/ADM!F134</f>
        <v>218.18713450292398</v>
      </c>
      <c r="G134" s="5">
        <f>EDRETAIL!G134/ADM!G134</f>
        <v>265.8876786929884</v>
      </c>
      <c r="H134" s="5">
        <f>EDRETAIL!H134/ADM!H134</f>
        <v>308.34188034188037</v>
      </c>
      <c r="I134" s="5">
        <f>EDRETAIL!I134/ADM!I134</f>
        <v>342.25904486251807</v>
      </c>
      <c r="J134" s="5">
        <f>EDRETAIL!J134/ADM!J134</f>
        <v>366.10603290676414</v>
      </c>
      <c r="K134" s="5">
        <f>EDRETAIL!K134/ADM!K134</f>
        <v>398.4432835820896</v>
      </c>
      <c r="L134" s="5">
        <f>EDRETAIL!L134/ADM!L134</f>
        <v>423.9606762219772</v>
      </c>
      <c r="M134" s="5">
        <f>EDRETAIL!M134/ADM!M134</f>
        <v>425.74020592485545</v>
      </c>
      <c r="N134" s="5">
        <f>EDRETAIL!N134/ADM!N134</f>
        <v>401.7434443656981</v>
      </c>
      <c r="O134" s="5">
        <f>EDRETAIL!O134/ADM!O134</f>
        <v>396.7170788839132</v>
      </c>
      <c r="P134" s="5">
        <f>EDRETAIL!P134/ADM!P134</f>
        <v>397.4991771134683</v>
      </c>
      <c r="Q134" s="5">
        <f>EDRETAIL!Q134/ADM!Q134</f>
        <v>449.6708615682478</v>
      </c>
      <c r="R134" s="5">
        <f>EDRETAIL!R134/ADM!R134</f>
        <v>474.67558102515125</v>
      </c>
      <c r="S134" s="5">
        <f>EDRETAIL!S134/ADM!S134</f>
        <v>484.01914626490895</v>
      </c>
      <c r="T134" s="5">
        <f>EDRETAIL!T134/ADM!T134</f>
        <v>502.08756622000624</v>
      </c>
      <c r="U134" s="5">
        <f>EDRETAIL!U134/ADM!U134</f>
        <v>522.7270186335404</v>
      </c>
      <c r="V134" s="5">
        <f>EDRETAIL!V134/ADM!V134</f>
        <v>567.7947097583934</v>
      </c>
      <c r="W134" s="5">
        <f>EDRETAIL!W134/ADM!W134</f>
        <v>611.8416373124592</v>
      </c>
      <c r="X134" s="5">
        <f>EDRETAIL!X134/ADM!X134</f>
        <v>631.2908038372478</v>
      </c>
    </row>
    <row r="135" spans="1:24" ht="12">
      <c r="A135">
        <v>120</v>
      </c>
      <c r="B135" s="1" t="s">
        <v>220</v>
      </c>
      <c r="C135" s="5">
        <f>EDRETAIL!C135/ADM!C135</f>
        <v>199.81953737335118</v>
      </c>
      <c r="D135" s="5">
        <f>EDRETAIL!D135/ADM!D135</f>
        <v>223.58325093929207</v>
      </c>
      <c r="E135" s="5">
        <f>EDRETAIL!E135/ADM!E135</f>
        <v>235.8199674333401</v>
      </c>
      <c r="F135" s="5">
        <f>EDRETAIL!F135/ADM!F135</f>
        <v>258.98542274052477</v>
      </c>
      <c r="G135" s="5">
        <f>EDRETAIL!G135/ADM!G135</f>
        <v>303.04193124589443</v>
      </c>
      <c r="H135" s="5">
        <f>EDRETAIL!H135/ADM!H135</f>
        <v>339.26021481563504</v>
      </c>
      <c r="I135" s="5">
        <f>EDRETAIL!I135/ADM!I135</f>
        <v>367.17000440140845</v>
      </c>
      <c r="J135" s="5">
        <f>EDRETAIL!J135/ADM!J135</f>
        <v>385.7410119112665</v>
      </c>
      <c r="K135" s="5">
        <f>EDRETAIL!K135/ADM!K135</f>
        <v>413.3208685162847</v>
      </c>
      <c r="L135" s="5">
        <f>EDRETAIL!L135/ADM!L135</f>
        <v>451.0289726860555</v>
      </c>
      <c r="M135" s="5">
        <f>EDRETAIL!M135/ADM!M135</f>
        <v>469.0891821808511</v>
      </c>
      <c r="N135" s="5">
        <f>EDRETAIL!N135/ADM!N135</f>
        <v>449.0719118288957</v>
      </c>
      <c r="O135" s="5">
        <f>EDRETAIL!O135/ADM!O135</f>
        <v>446.0219931711481</v>
      </c>
      <c r="P135" s="5">
        <f>EDRETAIL!P135/ADM!P135</f>
        <v>466.78763796909493</v>
      </c>
      <c r="Q135" s="5">
        <f>EDRETAIL!Q135/ADM!Q135</f>
        <v>500.5832220967245</v>
      </c>
      <c r="R135" s="5">
        <f>EDRETAIL!R135/ADM!R135</f>
        <v>524.624175164967</v>
      </c>
      <c r="S135" s="5">
        <f>EDRETAIL!S135/ADM!S135</f>
        <v>533.1554054054054</v>
      </c>
      <c r="T135" s="5">
        <f>EDRETAIL!T135/ADM!T135</f>
        <v>566.1045393344874</v>
      </c>
      <c r="U135" s="5">
        <f>EDRETAIL!U135/ADM!U135</f>
        <v>599.1629700142789</v>
      </c>
      <c r="V135" s="5">
        <f>EDRETAIL!V135/ADM!V135</f>
        <v>637.1756817325801</v>
      </c>
      <c r="W135" s="5">
        <f>EDRETAIL!W135/ADM!W135</f>
        <v>694.4804091251885</v>
      </c>
      <c r="X135" s="5">
        <f>EDRETAIL!X135/ADM!X135</f>
        <v>720.8631917464448</v>
      </c>
    </row>
    <row r="136" spans="1:24" ht="12">
      <c r="A136">
        <v>121</v>
      </c>
      <c r="B136" s="1" t="s">
        <v>221</v>
      </c>
      <c r="C136" s="5">
        <f>EDRETAIL!C136/ADM!C136</f>
        <v>190.70552055205522</v>
      </c>
      <c r="D136" s="5">
        <f>EDRETAIL!D136/ADM!D136</f>
        <v>216.58721643163705</v>
      </c>
      <c r="E136" s="5">
        <f>EDRETAIL!E136/ADM!E136</f>
        <v>231.98621223857475</v>
      </c>
      <c r="F136" s="5">
        <f>EDRETAIL!F136/ADM!F136</f>
        <v>247.77444427172392</v>
      </c>
      <c r="G136" s="5">
        <f>EDRETAIL!G136/ADM!G136</f>
        <v>283.28343092261434</v>
      </c>
      <c r="H136" s="5">
        <f>EDRETAIL!H136/ADM!H136</f>
        <v>314.29659929419313</v>
      </c>
      <c r="I136" s="5">
        <f>EDRETAIL!I136/ADM!I136</f>
        <v>350.44444444444446</v>
      </c>
      <c r="J136" s="5">
        <f>EDRETAIL!J136/ADM!J136</f>
        <v>350.1855324849297</v>
      </c>
      <c r="K136" s="5">
        <f>EDRETAIL!K136/ADM!K136</f>
        <v>366.3167278447824</v>
      </c>
      <c r="L136" s="5">
        <f>EDRETAIL!L136/ADM!L136</f>
        <v>400.44999102172744</v>
      </c>
      <c r="M136" s="5">
        <f>EDRETAIL!M136/ADM!M136</f>
        <v>437.85572035463616</v>
      </c>
      <c r="N136" s="5">
        <f>EDRETAIL!N136/ADM!N136</f>
        <v>450.8578767123288</v>
      </c>
      <c r="O136" s="5">
        <f>EDRETAIL!O136/ADM!O136</f>
        <v>460.31151813880126</v>
      </c>
      <c r="P136" s="5">
        <f>EDRETAIL!P136/ADM!P136</f>
        <v>460.74798548094367</v>
      </c>
      <c r="Q136" s="5">
        <f>EDRETAIL!Q136/ADM!Q136</f>
        <v>437.5335154444211</v>
      </c>
      <c r="R136" s="5">
        <f>EDRETAIL!R136/ADM!R136</f>
        <v>475.78691983122366</v>
      </c>
      <c r="S136" s="5">
        <f>EDRETAIL!S136/ADM!S136</f>
        <v>498.1614694574968</v>
      </c>
      <c r="T136" s="5">
        <f>EDRETAIL!T136/ADM!T136</f>
        <v>602.5140922001311</v>
      </c>
      <c r="U136" s="5">
        <f>EDRETAIL!U136/ADM!U136</f>
        <v>696.4497094322753</v>
      </c>
      <c r="V136" s="5">
        <f>EDRETAIL!V136/ADM!V136</f>
        <v>765.3355403244232</v>
      </c>
      <c r="W136" s="5">
        <f>EDRETAIL!W136/ADM!W136</f>
        <v>803.5367643664897</v>
      </c>
      <c r="X136" s="5">
        <f>EDRETAIL!X136/ADM!X136</f>
        <v>835.1888867968934</v>
      </c>
    </row>
    <row r="137" spans="1:24" ht="12">
      <c r="A137">
        <v>122</v>
      </c>
      <c r="B137" s="1" t="s">
        <v>222</v>
      </c>
      <c r="C137" s="5">
        <f>EDRETAIL!C137/ADM!C137</f>
        <v>194.13405447170175</v>
      </c>
      <c r="D137" s="5">
        <f>EDRETAIL!D137/ADM!D137</f>
        <v>218.41775663892193</v>
      </c>
      <c r="E137" s="5">
        <f>EDRETAIL!E137/ADM!E137</f>
        <v>232.1381803575015</v>
      </c>
      <c r="F137" s="5">
        <f>EDRETAIL!F137/ADM!F137</f>
        <v>247.51188557614827</v>
      </c>
      <c r="G137" s="5">
        <f>EDRETAIL!G137/ADM!G137</f>
        <v>275.5938140106514</v>
      </c>
      <c r="H137" s="5">
        <f>EDRETAIL!H137/ADM!H137</f>
        <v>297.59809207797593</v>
      </c>
      <c r="I137" s="5">
        <f>EDRETAIL!I137/ADM!I137</f>
        <v>335.0926243567753</v>
      </c>
      <c r="J137" s="5">
        <f>EDRETAIL!J137/ADM!J137</f>
        <v>360.0315673289183</v>
      </c>
      <c r="K137" s="5">
        <f>EDRETAIL!K137/ADM!K137</f>
        <v>389.07468411552344</v>
      </c>
      <c r="L137" s="5">
        <f>EDRETAIL!L137/ADM!L137</f>
        <v>429.72593457943924</v>
      </c>
      <c r="M137" s="5">
        <f>EDRETAIL!M137/ADM!M137</f>
        <v>448.32756684491983</v>
      </c>
      <c r="N137" s="5">
        <f>EDRETAIL!N137/ADM!N137</f>
        <v>435.3794378698225</v>
      </c>
      <c r="O137" s="5">
        <f>EDRETAIL!O137/ADM!O137</f>
        <v>428.0589450332758</v>
      </c>
      <c r="P137" s="5">
        <f>EDRETAIL!P137/ADM!P137</f>
        <v>451.9789146895507</v>
      </c>
      <c r="Q137" s="5">
        <f>EDRETAIL!Q137/ADM!Q137</f>
        <v>479.5917899031107</v>
      </c>
      <c r="R137" s="5">
        <f>EDRETAIL!R137/ADM!R137</f>
        <v>519.396129032258</v>
      </c>
      <c r="S137" s="5">
        <f>EDRETAIL!S137/ADM!S137</f>
        <v>537.8896373056995</v>
      </c>
      <c r="T137" s="5">
        <f>EDRETAIL!T137/ADM!T137</f>
        <v>584.9303962460897</v>
      </c>
      <c r="U137" s="5">
        <f>EDRETAIL!U137/ADM!U137</f>
        <v>636.5719214437368</v>
      </c>
      <c r="V137" s="5">
        <f>EDRETAIL!V137/ADM!V137</f>
        <v>692.6407843137255</v>
      </c>
      <c r="W137" s="5">
        <f>EDRETAIL!W137/ADM!W137</f>
        <v>703.7944323737099</v>
      </c>
      <c r="X137" s="5">
        <f>EDRETAIL!X137/ADM!X137</f>
        <v>703.504829281617</v>
      </c>
    </row>
    <row r="138" spans="1:24" ht="12">
      <c r="A138">
        <v>123</v>
      </c>
      <c r="B138" s="1" t="s">
        <v>223</v>
      </c>
      <c r="C138" s="5">
        <f>EDRETAIL!C138/ADM!C138</f>
        <v>180.83157498116051</v>
      </c>
      <c r="D138" s="5">
        <f>EDRETAIL!D138/ADM!D138</f>
        <v>200.8842781998831</v>
      </c>
      <c r="E138" s="5">
        <f>EDRETAIL!E138/ADM!E138</f>
        <v>208.59792580773833</v>
      </c>
      <c r="F138" s="5">
        <f>EDRETAIL!F138/ADM!F138</f>
        <v>227.4137222678718</v>
      </c>
      <c r="G138" s="5">
        <f>EDRETAIL!G138/ADM!G138</f>
        <v>270.7808789835451</v>
      </c>
      <c r="H138" s="5">
        <f>EDRETAIL!H138/ADM!H138</f>
        <v>315.6182625237793</v>
      </c>
      <c r="I138" s="5">
        <f>EDRETAIL!I138/ADM!I138</f>
        <v>348.3096651123357</v>
      </c>
      <c r="J138" s="5">
        <f>EDRETAIL!J138/ADM!J138</f>
        <v>369.5214996822707</v>
      </c>
      <c r="K138" s="5">
        <f>EDRETAIL!K138/ADM!K138</f>
        <v>395.9021739130435</v>
      </c>
      <c r="L138" s="5">
        <f>EDRETAIL!L138/ADM!L138</f>
        <v>432.5248440524844</v>
      </c>
      <c r="M138" s="5">
        <f>EDRETAIL!M138/ADM!M138</f>
        <v>450.90731292517006</v>
      </c>
      <c r="N138" s="5">
        <f>EDRETAIL!N138/ADM!N138</f>
        <v>435.14854996870434</v>
      </c>
      <c r="O138" s="5">
        <f>EDRETAIL!O138/ADM!O138</f>
        <v>441.8113396537511</v>
      </c>
      <c r="P138" s="5">
        <f>EDRETAIL!P138/ADM!P138</f>
        <v>459.319828990228</v>
      </c>
      <c r="Q138" s="5">
        <f>EDRETAIL!Q138/ADM!Q138</f>
        <v>475.29605263157896</v>
      </c>
      <c r="R138" s="5">
        <f>EDRETAIL!R138/ADM!R138</f>
        <v>494.97990726429674</v>
      </c>
      <c r="S138" s="5">
        <f>EDRETAIL!S138/ADM!S138</f>
        <v>504.00684280555026</v>
      </c>
      <c r="T138" s="5">
        <f>EDRETAIL!T138/ADM!T138</f>
        <v>539.9064085698177</v>
      </c>
      <c r="U138" s="5">
        <f>EDRETAIL!U138/ADM!U138</f>
        <v>574.7800822122571</v>
      </c>
      <c r="V138" s="5">
        <f>EDRETAIL!V138/ADM!V138</f>
        <v>615.980648165394</v>
      </c>
      <c r="W138" s="5">
        <f>EDRETAIL!W138/ADM!W138</f>
        <v>651.6376944599889</v>
      </c>
      <c r="X138" s="5">
        <f>EDRETAIL!X138/ADM!X138</f>
        <v>661.9093531789783</v>
      </c>
    </row>
    <row r="139" spans="1:24" ht="12">
      <c r="A139">
        <v>124</v>
      </c>
      <c r="B139" s="1" t="s">
        <v>224</v>
      </c>
      <c r="C139" s="5">
        <f>EDRETAIL!C139/ADM!C139</f>
        <v>193.3855808523059</v>
      </c>
      <c r="D139" s="5">
        <f>EDRETAIL!D139/ADM!D139</f>
        <v>214.1390342353117</v>
      </c>
      <c r="E139" s="5">
        <f>EDRETAIL!E139/ADM!E139</f>
        <v>225.63258736971184</v>
      </c>
      <c r="F139" s="5">
        <f>EDRETAIL!F139/ADM!F139</f>
        <v>243.145015576324</v>
      </c>
      <c r="G139" s="5">
        <f>EDRETAIL!G139/ADM!G139</f>
        <v>281.52309890458804</v>
      </c>
      <c r="H139" s="5">
        <f>EDRETAIL!H139/ADM!H139</f>
        <v>316.0070603337612</v>
      </c>
      <c r="I139" s="5">
        <f>EDRETAIL!I139/ADM!I139</f>
        <v>346.2177562550444</v>
      </c>
      <c r="J139" s="5">
        <f>EDRETAIL!J139/ADM!J139</f>
        <v>372.1385532196656</v>
      </c>
      <c r="K139" s="5">
        <f>EDRETAIL!K139/ADM!K139</f>
        <v>405.2518694765466</v>
      </c>
      <c r="L139" s="5">
        <f>EDRETAIL!L139/ADM!L139</f>
        <v>444.12017391304346</v>
      </c>
      <c r="M139" s="5">
        <f>EDRETAIL!M139/ADM!M139</f>
        <v>460.93870932949847</v>
      </c>
      <c r="N139" s="5">
        <f>EDRETAIL!N139/ADM!N139</f>
        <v>442.92552422270427</v>
      </c>
      <c r="O139" s="5">
        <f>EDRETAIL!O139/ADM!O139</f>
        <v>454.2774645814167</v>
      </c>
      <c r="P139" s="5">
        <f>EDRETAIL!P139/ADM!P139</f>
        <v>479.36961711711706</v>
      </c>
      <c r="Q139" s="5">
        <f>EDRETAIL!Q139/ADM!Q139</f>
        <v>497.297124600639</v>
      </c>
      <c r="R139" s="5">
        <f>EDRETAIL!R139/ADM!R139</f>
        <v>538.9532374100719</v>
      </c>
      <c r="S139" s="5">
        <f>EDRETAIL!S139/ADM!S139</f>
        <v>562.9056171188383</v>
      </c>
      <c r="T139" s="5">
        <f>EDRETAIL!T139/ADM!T139</f>
        <v>563.3892464975388</v>
      </c>
      <c r="U139" s="5">
        <f>EDRETAIL!U139/ADM!U139</f>
        <v>575.6537001897533</v>
      </c>
      <c r="V139" s="5">
        <f>EDRETAIL!V139/ADM!V139</f>
        <v>623.0140286532951</v>
      </c>
      <c r="W139" s="5">
        <f>EDRETAIL!W139/ADM!W139</f>
        <v>654.3799616049146</v>
      </c>
      <c r="X139" s="5">
        <f>EDRETAIL!X139/ADM!X139</f>
        <v>679.6899142634451</v>
      </c>
    </row>
    <row r="140" spans="1:24" ht="12">
      <c r="A140">
        <v>125</v>
      </c>
      <c r="B140" s="1" t="s">
        <v>225</v>
      </c>
      <c r="C140" s="5">
        <f>EDRETAIL!C140/ADM!C140</f>
        <v>241.82260974143114</v>
      </c>
      <c r="D140" s="5">
        <f>EDRETAIL!D140/ADM!D140</f>
        <v>260.73274503624333</v>
      </c>
      <c r="E140" s="5">
        <f>EDRETAIL!E140/ADM!E140</f>
        <v>261.9605483116015</v>
      </c>
      <c r="F140" s="5">
        <f>EDRETAIL!F140/ADM!F140</f>
        <v>297.9573148485954</v>
      </c>
      <c r="G140" s="5">
        <f>EDRETAIL!G140/ADM!G140</f>
        <v>358.77281478629186</v>
      </c>
      <c r="H140" s="5">
        <f>EDRETAIL!H140/ADM!H140</f>
        <v>421.6941883767535</v>
      </c>
      <c r="I140" s="5">
        <f>EDRETAIL!I140/ADM!I140</f>
        <v>452.7991266375546</v>
      </c>
      <c r="J140" s="5">
        <f>EDRETAIL!J140/ADM!J140</f>
        <v>467.8184738955823</v>
      </c>
      <c r="K140" s="5">
        <f>EDRETAIL!K140/ADM!K140</f>
        <v>511.5475799835931</v>
      </c>
      <c r="L140" s="5">
        <f>EDRETAIL!L140/ADM!L140</f>
        <v>551.0078382838284</v>
      </c>
      <c r="M140" s="5">
        <f>EDRETAIL!M140/ADM!M140</f>
        <v>561.0148972188633</v>
      </c>
      <c r="N140" s="5">
        <f>EDRETAIL!N140/ADM!N140</f>
        <v>536.14280109847</v>
      </c>
      <c r="O140" s="5">
        <f>EDRETAIL!O140/ADM!O140</f>
        <v>520.3521858339681</v>
      </c>
      <c r="P140" s="5">
        <f>EDRETAIL!P140/ADM!P140</f>
        <v>529.2816250465896</v>
      </c>
      <c r="Q140" s="5">
        <f>EDRETAIL!Q140/ADM!Q140</f>
        <v>548.2269581056466</v>
      </c>
      <c r="R140" s="5">
        <f>EDRETAIL!R140/ADM!R140</f>
        <v>572.2371244635193</v>
      </c>
      <c r="S140" s="5">
        <f>EDRETAIL!S140/ADM!S140</f>
        <v>569.1357340720222</v>
      </c>
      <c r="T140" s="5">
        <f>EDRETAIL!T140/ADM!T140</f>
        <v>599.3962590924835</v>
      </c>
      <c r="U140" s="5">
        <f>EDRETAIL!U140/ADM!U140</f>
        <v>626.683448275862</v>
      </c>
      <c r="V140" s="5">
        <f>EDRETAIL!V140/ADM!V140</f>
        <v>687.245501231094</v>
      </c>
      <c r="W140" s="5">
        <f>EDRETAIL!W140/ADM!W140</f>
        <v>786.3503551136364</v>
      </c>
      <c r="X140" s="5">
        <f>EDRETAIL!X140/ADM!X140</f>
        <v>858.2437230989957</v>
      </c>
    </row>
    <row r="141" spans="1:24" ht="12">
      <c r="A141">
        <v>126</v>
      </c>
      <c r="B141" s="1" t="s">
        <v>226</v>
      </c>
      <c r="C141" s="5">
        <f>EDRETAIL!C141/ADM!C141</f>
        <v>186.88397001071047</v>
      </c>
      <c r="D141" s="5">
        <f>EDRETAIL!D141/ADM!D141</f>
        <v>210.54101077050538</v>
      </c>
      <c r="E141" s="5">
        <f>EDRETAIL!E141/ADM!E141</f>
        <v>225.70056697377746</v>
      </c>
      <c r="F141" s="5">
        <f>EDRETAIL!F141/ADM!F141</f>
        <v>241.97337070777854</v>
      </c>
      <c r="G141" s="5">
        <f>EDRETAIL!G141/ADM!G141</f>
        <v>278.7489655172414</v>
      </c>
      <c r="H141" s="5">
        <f>EDRETAIL!H141/ADM!H141</f>
        <v>292.722621902478</v>
      </c>
      <c r="I141" s="5">
        <f>EDRETAIL!I141/ADM!I141</f>
        <v>313.760773480663</v>
      </c>
      <c r="J141" s="5">
        <f>EDRETAIL!J141/ADM!J141</f>
        <v>350.06426788685525</v>
      </c>
      <c r="K141" s="5">
        <f>EDRETAIL!K141/ADM!K141</f>
        <v>374.6434350326543</v>
      </c>
      <c r="L141" s="5">
        <f>EDRETAIL!L141/ADM!L141</f>
        <v>391.10647934189853</v>
      </c>
      <c r="M141" s="5">
        <f>EDRETAIL!M141/ADM!M141</f>
        <v>387.07930702515176</v>
      </c>
      <c r="N141" s="5">
        <f>EDRETAIL!N141/ADM!N141</f>
        <v>354.2399608227228</v>
      </c>
      <c r="O141" s="5">
        <f>EDRETAIL!O141/ADM!O141</f>
        <v>362.2816057944213</v>
      </c>
      <c r="P141" s="5">
        <f>EDRETAIL!P141/ADM!P141</f>
        <v>385.8839517078916</v>
      </c>
      <c r="Q141" s="5">
        <f>EDRETAIL!Q141/ADM!Q141</f>
        <v>424.81236734116317</v>
      </c>
      <c r="R141" s="5">
        <f>EDRETAIL!R141/ADM!R141</f>
        <v>445.2465249386754</v>
      </c>
      <c r="S141" s="5">
        <f>EDRETAIL!S141/ADM!S141</f>
        <v>449.6109212774346</v>
      </c>
      <c r="T141" s="5">
        <f>EDRETAIL!T141/ADM!T141</f>
        <v>473.20443720230634</v>
      </c>
      <c r="U141" s="5">
        <f>EDRETAIL!U141/ADM!U141</f>
        <v>496.0289178538951</v>
      </c>
      <c r="V141" s="5">
        <f>EDRETAIL!V141/ADM!V141</f>
        <v>508.92961467252957</v>
      </c>
      <c r="W141" s="5">
        <f>EDRETAIL!W141/ADM!W141</f>
        <v>565.674290491584</v>
      </c>
      <c r="X141" s="5">
        <f>EDRETAIL!X141/ADM!X141</f>
        <v>586.9818293457548</v>
      </c>
    </row>
    <row r="142" spans="1:24" ht="12">
      <c r="A142">
        <v>127</v>
      </c>
      <c r="B142" s="1" t="s">
        <v>227</v>
      </c>
      <c r="C142" s="5">
        <f>EDRETAIL!C142/ADM!C142</f>
        <v>163.6844936381504</v>
      </c>
      <c r="D142" s="5">
        <f>EDRETAIL!D142/ADM!D142</f>
        <v>186.07847763643824</v>
      </c>
      <c r="E142" s="5">
        <f>EDRETAIL!E142/ADM!E142</f>
        <v>204.368875192604</v>
      </c>
      <c r="F142" s="5">
        <f>EDRETAIL!F142/ADM!F142</f>
        <v>221.60665642601126</v>
      </c>
      <c r="G142" s="5">
        <f>EDRETAIL!G142/ADM!G142</f>
        <v>260.88650337667576</v>
      </c>
      <c r="H142" s="5">
        <f>EDRETAIL!H142/ADM!H142</f>
        <v>293.88425009893155</v>
      </c>
      <c r="I142" s="5">
        <f>EDRETAIL!I142/ADM!I142</f>
        <v>321.3931067961165</v>
      </c>
      <c r="J142" s="5">
        <f>EDRETAIL!J142/ADM!J142</f>
        <v>352.36495116453796</v>
      </c>
      <c r="K142" s="5">
        <f>EDRETAIL!K142/ADM!K142</f>
        <v>373.530887510116</v>
      </c>
      <c r="L142" s="5">
        <f>EDRETAIL!L142/ADM!L142</f>
        <v>389.8612538540596</v>
      </c>
      <c r="M142" s="5">
        <f>EDRETAIL!M142/ADM!M142</f>
        <v>419.685624584165</v>
      </c>
      <c r="N142" s="5">
        <f>EDRETAIL!N142/ADM!N142</f>
        <v>406.5286090495571</v>
      </c>
      <c r="O142" s="5">
        <f>EDRETAIL!O142/ADM!O142</f>
        <v>403.47228932261766</v>
      </c>
      <c r="P142" s="5">
        <f>EDRETAIL!P142/ADM!P142</f>
        <v>414.1903347463821</v>
      </c>
      <c r="Q142" s="5">
        <f>EDRETAIL!Q142/ADM!Q142</f>
        <v>433.6644053717292</v>
      </c>
      <c r="R142" s="5">
        <f>EDRETAIL!R142/ADM!R142</f>
        <v>443.0565491507977</v>
      </c>
      <c r="S142" s="5">
        <f>EDRETAIL!S142/ADM!S142</f>
        <v>439.0363889561637</v>
      </c>
      <c r="T142" s="5">
        <f>EDRETAIL!T142/ADM!T142</f>
        <v>495.2541433273662</v>
      </c>
      <c r="U142" s="5">
        <f>EDRETAIL!U142/ADM!U142</f>
        <v>535.3935259349279</v>
      </c>
      <c r="V142" s="5">
        <f>EDRETAIL!V142/ADM!V142</f>
        <v>547.4684201124363</v>
      </c>
      <c r="W142" s="5">
        <f>EDRETAIL!W142/ADM!W142</f>
        <v>597.95003303634</v>
      </c>
      <c r="X142" s="5">
        <f>EDRETAIL!X142/ADM!X142</f>
        <v>615.4298452071006</v>
      </c>
    </row>
    <row r="143" spans="1:24" ht="12">
      <c r="A143">
        <v>128</v>
      </c>
      <c r="B143" s="1" t="s">
        <v>228</v>
      </c>
      <c r="C143" s="5">
        <f>EDRETAIL!C143/ADM!C143</f>
        <v>188.6896290688872</v>
      </c>
      <c r="D143" s="5">
        <f>EDRETAIL!D143/ADM!D143</f>
        <v>210.2073841319717</v>
      </c>
      <c r="E143" s="5">
        <f>EDRETAIL!E143/ADM!E143</f>
        <v>224.1097461097461</v>
      </c>
      <c r="F143" s="5">
        <f>EDRETAIL!F143/ADM!F143</f>
        <v>248.46213425129088</v>
      </c>
      <c r="G143" s="5">
        <f>EDRETAIL!G143/ADM!G143</f>
        <v>275.00875656742556</v>
      </c>
      <c r="H143" s="5">
        <f>EDRETAIL!H143/ADM!H143</f>
        <v>296.0132743362832</v>
      </c>
      <c r="I143" s="5">
        <f>EDRETAIL!I143/ADM!I143</f>
        <v>315.4468267581475</v>
      </c>
      <c r="J143" s="5">
        <f>EDRETAIL!J143/ADM!J143</f>
        <v>313.8637510513036</v>
      </c>
      <c r="K143" s="5">
        <f>EDRETAIL!K143/ADM!K143</f>
        <v>322.9529411764706</v>
      </c>
      <c r="L143" s="5">
        <f>EDRETAIL!L143/ADM!L143</f>
        <v>352.9871355060034</v>
      </c>
      <c r="M143" s="5">
        <f>EDRETAIL!M143/ADM!M143</f>
        <v>369.2010193321617</v>
      </c>
      <c r="N143" s="5">
        <f>EDRETAIL!N143/ADM!N143</f>
        <v>345.9887348353553</v>
      </c>
      <c r="O143" s="5">
        <f>EDRETAIL!O143/ADM!O143</f>
        <v>333.5117845117845</v>
      </c>
      <c r="P143" s="5">
        <f>EDRETAIL!P143/ADM!P143</f>
        <v>351.1862582781457</v>
      </c>
      <c r="Q143" s="5">
        <f>EDRETAIL!Q143/ADM!Q143</f>
        <v>409.7122483221477</v>
      </c>
      <c r="R143" s="5">
        <f>EDRETAIL!R143/ADM!R143</f>
        <v>421.45652173913044</v>
      </c>
      <c r="S143" s="5">
        <f>EDRETAIL!S143/ADM!S143</f>
        <v>424.1501172791243</v>
      </c>
      <c r="T143" s="5">
        <f>EDRETAIL!T143/ADM!T143</f>
        <v>496.8519417475728</v>
      </c>
      <c r="U143" s="5">
        <f>EDRETAIL!U143/ADM!U143</f>
        <v>556.5448559670782</v>
      </c>
      <c r="V143" s="5">
        <f>EDRETAIL!V143/ADM!V143</f>
        <v>596.3694831829368</v>
      </c>
      <c r="W143" s="5">
        <f>EDRETAIL!W143/ADM!W143</f>
        <v>617.8551088777219</v>
      </c>
      <c r="X143" s="5">
        <f>EDRETAIL!X143/ADM!X143</f>
        <v>636.2591903531438</v>
      </c>
    </row>
    <row r="144" spans="1:24" ht="12">
      <c r="A144">
        <v>129</v>
      </c>
      <c r="B144" s="1" t="s">
        <v>229</v>
      </c>
      <c r="C144" s="5">
        <f>EDRETAIL!C144/ADM!C144</f>
        <v>212.61978740801308</v>
      </c>
      <c r="D144" s="5">
        <f>EDRETAIL!D144/ADM!D144</f>
        <v>244.1015625</v>
      </c>
      <c r="E144" s="5">
        <f>EDRETAIL!E144/ADM!E144</f>
        <v>267.07981651376144</v>
      </c>
      <c r="F144" s="5">
        <f>EDRETAIL!F144/ADM!F144</f>
        <v>296.85791015625</v>
      </c>
      <c r="G144" s="5">
        <f>EDRETAIL!G144/ADM!G144</f>
        <v>342.29087261785355</v>
      </c>
      <c r="H144" s="5">
        <f>EDRETAIL!H144/ADM!H144</f>
        <v>400.7941798941799</v>
      </c>
      <c r="I144" s="5">
        <f>EDRETAIL!I144/ADM!I144</f>
        <v>455.04302261445116</v>
      </c>
      <c r="J144" s="5">
        <f>EDRETAIL!J144/ADM!J144</f>
        <v>492.6618911174785</v>
      </c>
      <c r="K144" s="5">
        <f>EDRETAIL!K144/ADM!K144</f>
        <v>546.326714801444</v>
      </c>
      <c r="L144" s="5">
        <f>EDRETAIL!L144/ADM!L144</f>
        <v>641.235564304462</v>
      </c>
      <c r="M144" s="5">
        <f>EDRETAIL!M144/ADM!M144</f>
        <v>618.2742090970808</v>
      </c>
      <c r="N144" s="5">
        <f>EDRETAIL!N144/ADM!N144</f>
        <v>553.2569491525423</v>
      </c>
      <c r="O144" s="5">
        <f>EDRETAIL!O144/ADM!O144</f>
        <v>563.825816186557</v>
      </c>
      <c r="P144" s="5">
        <f>EDRETAIL!P144/ADM!P144</f>
        <v>577.0226630434782</v>
      </c>
      <c r="Q144" s="5">
        <f>EDRETAIL!Q144/ADM!Q144</f>
        <v>595.7372708757638</v>
      </c>
      <c r="R144" s="5">
        <f>EDRETAIL!R144/ADM!R144</f>
        <v>624.5902731512325</v>
      </c>
      <c r="S144" s="5">
        <f>EDRETAIL!S144/ADM!S144</f>
        <v>637.2574257425742</v>
      </c>
      <c r="T144" s="5">
        <f>EDRETAIL!T144/ADM!T144</f>
        <v>598.2884362680684</v>
      </c>
      <c r="U144" s="5">
        <f>EDRETAIL!U144/ADM!U144</f>
        <v>574.3912475506205</v>
      </c>
      <c r="V144" s="5">
        <f>EDRETAIL!V144/ADM!V144</f>
        <v>631.1230574098798</v>
      </c>
      <c r="W144" s="5">
        <f>EDRETAIL!W144/ADM!W144</f>
        <v>687.8446396705559</v>
      </c>
      <c r="X144" s="5">
        <f>EDRETAIL!X144/ADM!X144</f>
        <v>722.4108089260809</v>
      </c>
    </row>
    <row r="145" spans="1:24" ht="12">
      <c r="A145">
        <v>130</v>
      </c>
      <c r="B145" s="1" t="s">
        <v>230</v>
      </c>
      <c r="C145" s="5">
        <f>EDRETAIL!C145/ADM!C145</f>
        <v>170.6898588170158</v>
      </c>
      <c r="D145" s="5">
        <f>EDRETAIL!D145/ADM!D145</f>
        <v>196.6418678644956</v>
      </c>
      <c r="E145" s="5">
        <f>EDRETAIL!E145/ADM!E145</f>
        <v>217.20238207770112</v>
      </c>
      <c r="F145" s="5">
        <f>EDRETAIL!F145/ADM!F145</f>
        <v>233.22643481565945</v>
      </c>
      <c r="G145" s="5">
        <f>EDRETAIL!G145/ADM!G145</f>
        <v>274.5023596263122</v>
      </c>
      <c r="H145" s="5">
        <f>EDRETAIL!H145/ADM!H145</f>
        <v>316.45231071779745</v>
      </c>
      <c r="I145" s="5">
        <f>EDRETAIL!I145/ADM!I145</f>
        <v>349.23937875751506</v>
      </c>
      <c r="J145" s="5">
        <f>EDRETAIL!J145/ADM!J145</f>
        <v>357.44820512820513</v>
      </c>
      <c r="K145" s="5">
        <f>EDRETAIL!K145/ADM!K145</f>
        <v>377.06828240252895</v>
      </c>
      <c r="L145" s="5">
        <f>EDRETAIL!L145/ADM!L145</f>
        <v>412.41753472222223</v>
      </c>
      <c r="M145" s="5">
        <f>EDRETAIL!M145/ADM!M145</f>
        <v>434.048530711445</v>
      </c>
      <c r="N145" s="5">
        <f>EDRETAIL!N145/ADM!N145</f>
        <v>437.7675632731812</v>
      </c>
      <c r="O145" s="5">
        <f>EDRETAIL!O145/ADM!O145</f>
        <v>439.85166150670796</v>
      </c>
      <c r="P145" s="5">
        <f>EDRETAIL!P145/ADM!P145</f>
        <v>464.5394751574528</v>
      </c>
      <c r="Q145" s="5">
        <f>EDRETAIL!Q145/ADM!Q145</f>
        <v>506.5121194029851</v>
      </c>
      <c r="R145" s="5">
        <f>EDRETAIL!R145/ADM!R145</f>
        <v>552.0430459561053</v>
      </c>
      <c r="S145" s="5">
        <f>EDRETAIL!S145/ADM!S145</f>
        <v>588.405098088217</v>
      </c>
      <c r="T145" s="5">
        <f>EDRETAIL!T145/ADM!T145</f>
        <v>590.0608573615718</v>
      </c>
      <c r="U145" s="5">
        <f>EDRETAIL!U145/ADM!U145</f>
        <v>595.4431686234034</v>
      </c>
      <c r="V145" s="5">
        <f>EDRETAIL!V145/ADM!V145</f>
        <v>653.9030258302583</v>
      </c>
      <c r="W145" s="5">
        <f>EDRETAIL!W145/ADM!W145</f>
        <v>622.7226422319475</v>
      </c>
      <c r="X145" s="5">
        <f>EDRETAIL!X145/ADM!X145</f>
        <v>593.6856758669497</v>
      </c>
    </row>
    <row r="146" spans="1:24" ht="12">
      <c r="A146">
        <v>131</v>
      </c>
      <c r="B146" s="1" t="s">
        <v>231</v>
      </c>
      <c r="C146" s="5">
        <f>EDRETAIL!C146/ADM!C146</f>
        <v>191.76664192031674</v>
      </c>
      <c r="D146" s="5">
        <f>EDRETAIL!D146/ADM!D146</f>
        <v>217.21862348178138</v>
      </c>
      <c r="E146" s="5">
        <f>EDRETAIL!E146/ADM!E146</f>
        <v>235.6594749155186</v>
      </c>
      <c r="F146" s="5">
        <f>EDRETAIL!F146/ADM!F146</f>
        <v>254.18026764628706</v>
      </c>
      <c r="G146" s="5">
        <f>EDRETAIL!G146/ADM!G146</f>
        <v>295.945974025974</v>
      </c>
      <c r="H146" s="5">
        <f>EDRETAIL!H146/ADM!H146</f>
        <v>344.26962727993657</v>
      </c>
      <c r="I146" s="5">
        <f>EDRETAIL!I146/ADM!I146</f>
        <v>376.80630749014455</v>
      </c>
      <c r="J146" s="5">
        <f>EDRETAIL!J146/ADM!J146</f>
        <v>412.19052549831736</v>
      </c>
      <c r="K146" s="5">
        <f>EDRETAIL!K146/ADM!K146</f>
        <v>441.6838383838384</v>
      </c>
      <c r="L146" s="5">
        <f>EDRETAIL!L146/ADM!L146</f>
        <v>481.9365558912387</v>
      </c>
      <c r="M146" s="5">
        <f>EDRETAIL!M146/ADM!M146</f>
        <v>477.1565119165839</v>
      </c>
      <c r="N146" s="5">
        <f>EDRETAIL!N146/ADM!N146</f>
        <v>433.3280613467529</v>
      </c>
      <c r="O146" s="5">
        <f>EDRETAIL!O146/ADM!O146</f>
        <v>426.95554372975477</v>
      </c>
      <c r="P146" s="5">
        <f>EDRETAIL!P146/ADM!P146</f>
        <v>448.9760510715914</v>
      </c>
      <c r="Q146" s="5">
        <f>EDRETAIL!Q146/ADM!Q146</f>
        <v>484.85838537020516</v>
      </c>
      <c r="R146" s="5">
        <f>EDRETAIL!R146/ADM!R146</f>
        <v>519.1933983163491</v>
      </c>
      <c r="S146" s="5">
        <f>EDRETAIL!S146/ADM!S146</f>
        <v>533.2560227770477</v>
      </c>
      <c r="T146" s="5">
        <f>EDRETAIL!T146/ADM!T146</f>
        <v>561.396197882912</v>
      </c>
      <c r="U146" s="5">
        <f>EDRETAIL!U146/ADM!U146</f>
        <v>588.0249733191035</v>
      </c>
      <c r="V146" s="5">
        <f>EDRETAIL!V146/ADM!V146</f>
        <v>621.3021942521502</v>
      </c>
      <c r="W146" s="5">
        <f>EDRETAIL!W146/ADM!W146</f>
        <v>668.9864401160381</v>
      </c>
      <c r="X146" s="5">
        <f>EDRETAIL!X146/ADM!X146</f>
        <v>688.6131174089069</v>
      </c>
    </row>
    <row r="147" spans="1:24" ht="12">
      <c r="A147">
        <v>132</v>
      </c>
      <c r="B147" s="1" t="s">
        <v>30</v>
      </c>
      <c r="C147" s="5">
        <f>EDRETAIL!C147/ADM!C147</f>
        <v>180.2312340966921</v>
      </c>
      <c r="D147" s="5">
        <f>EDRETAIL!D147/ADM!D147</f>
        <v>204.32158637784244</v>
      </c>
      <c r="E147" s="5">
        <f>EDRETAIL!E147/ADM!E147</f>
        <v>223.98994808350824</v>
      </c>
      <c r="F147" s="5">
        <f>EDRETAIL!F147/ADM!F147</f>
        <v>246.60065558946536</v>
      </c>
      <c r="G147" s="5">
        <f>EDRETAIL!G147/ADM!G147</f>
        <v>286.80457644747486</v>
      </c>
      <c r="H147" s="5">
        <f>EDRETAIL!H147/ADM!H147</f>
        <v>325.90954653937945</v>
      </c>
      <c r="I147" s="5">
        <f>EDRETAIL!I147/ADM!I147</f>
        <v>365.9124892756465</v>
      </c>
      <c r="J147" s="5">
        <f>EDRETAIL!J147/ADM!J147</f>
        <v>385.4472807991121</v>
      </c>
      <c r="K147" s="5">
        <f>EDRETAIL!K147/ADM!K147</f>
        <v>416.49559082892415</v>
      </c>
      <c r="L147" s="5">
        <f>EDRETAIL!L147/ADM!L147</f>
        <v>458.780059408498</v>
      </c>
      <c r="M147" s="5">
        <f>EDRETAIL!M147/ADM!M147</f>
        <v>508.3563567113212</v>
      </c>
      <c r="N147" s="5">
        <f>EDRETAIL!N147/ADM!N147</f>
        <v>520.253493013972</v>
      </c>
      <c r="O147" s="5">
        <f>EDRETAIL!O147/ADM!O147</f>
        <v>525.71522480204</v>
      </c>
      <c r="P147" s="5">
        <f>EDRETAIL!P147/ADM!P147</f>
        <v>543.203493732309</v>
      </c>
      <c r="Q147" s="5">
        <f>EDRETAIL!Q147/ADM!Q147</f>
        <v>562.0311737598265</v>
      </c>
      <c r="R147" s="5">
        <f>EDRETAIL!R147/ADM!R147</f>
        <v>601.1234236651462</v>
      </c>
      <c r="S147" s="5">
        <f>EDRETAIL!S147/ADM!S147</f>
        <v>619.3839904102291</v>
      </c>
      <c r="T147" s="5">
        <f>EDRETAIL!T147/ADM!T147</f>
        <v>604.6204097924428</v>
      </c>
      <c r="U147" s="5">
        <f>EDRETAIL!U147/ADM!U147</f>
        <v>603.4725450901803</v>
      </c>
      <c r="V147" s="5">
        <f>EDRETAIL!V147/ADM!V147</f>
        <v>652.7081129032258</v>
      </c>
      <c r="W147" s="5">
        <f>EDRETAIL!W147/ADM!W147</f>
        <v>716.7454542981502</v>
      </c>
      <c r="X147" s="5">
        <f>EDRETAIL!X147/ADM!X147</f>
        <v>761.6998486307967</v>
      </c>
    </row>
    <row r="148" spans="1:24" ht="12">
      <c r="A148">
        <v>133</v>
      </c>
      <c r="B148" s="1" t="s">
        <v>31</v>
      </c>
      <c r="C148" s="5">
        <f>EDRETAIL!C148/ADM!C148</f>
        <v>248.19294517637059</v>
      </c>
      <c r="D148" s="5">
        <f>EDRETAIL!D148/ADM!D148</f>
        <v>251.34065934065933</v>
      </c>
      <c r="E148" s="5">
        <f>EDRETAIL!E148/ADM!E148</f>
        <v>205.73242630385488</v>
      </c>
      <c r="F148" s="5">
        <f>EDRETAIL!F148/ADM!F148</f>
        <v>225.22300140252455</v>
      </c>
      <c r="G148" s="5">
        <f>EDRETAIL!G148/ADM!G148</f>
        <v>280.1797323135755</v>
      </c>
      <c r="H148" s="5">
        <f>EDRETAIL!H148/ADM!H148</f>
        <v>342.3453273363318</v>
      </c>
      <c r="I148" s="5">
        <f>EDRETAIL!I148/ADM!I148</f>
        <v>382.6551373346897</v>
      </c>
      <c r="J148" s="5">
        <f>EDRETAIL!J148/ADM!J148</f>
        <v>393.28322784810126</v>
      </c>
      <c r="K148" s="5">
        <f>EDRETAIL!K148/ADM!K148</f>
        <v>408.63163596966416</v>
      </c>
      <c r="L148" s="5">
        <f>EDRETAIL!L148/ADM!L148</f>
        <v>463.60267857142856</v>
      </c>
      <c r="M148" s="5">
        <f>EDRETAIL!M148/ADM!M148</f>
        <v>439.6362685745735</v>
      </c>
      <c r="N148" s="5">
        <f>EDRETAIL!N148/ADM!N148</f>
        <v>384.5711241342568</v>
      </c>
      <c r="O148" s="5">
        <f>EDRETAIL!O148/ADM!O148</f>
        <v>388.09931325937663</v>
      </c>
      <c r="P148" s="5">
        <f>EDRETAIL!P148/ADM!P148</f>
        <v>409.3391224489796</v>
      </c>
      <c r="Q148" s="5">
        <f>EDRETAIL!Q148/ADM!Q148</f>
        <v>465.4436127744511</v>
      </c>
      <c r="R148" s="5">
        <f>EDRETAIL!R148/ADM!R148</f>
        <v>492.7689672050906</v>
      </c>
      <c r="S148" s="5">
        <f>EDRETAIL!S148/ADM!S148</f>
        <v>514.3741999015264</v>
      </c>
      <c r="T148" s="5">
        <f>EDRETAIL!T148/ADM!T148</f>
        <v>567.4970588235294</v>
      </c>
      <c r="U148" s="5">
        <f>EDRETAIL!U148/ADM!U148</f>
        <v>604.7581730769231</v>
      </c>
      <c r="V148" s="5">
        <f>EDRETAIL!V148/ADM!V148</f>
        <v>653.9388539651837</v>
      </c>
      <c r="W148" s="5">
        <f>EDRETAIL!W148/ADM!W148</f>
        <v>670.0389301416707</v>
      </c>
      <c r="X148" s="5">
        <f>EDRETAIL!X148/ADM!X148</f>
        <v>677.9107350764677</v>
      </c>
    </row>
    <row r="149" spans="1:24" ht="12">
      <c r="A149">
        <v>134</v>
      </c>
      <c r="B149" s="1" t="s">
        <v>32</v>
      </c>
      <c r="C149" s="5">
        <f>EDRETAIL!C149/ADM!C149</f>
        <v>188.3143472906404</v>
      </c>
      <c r="D149" s="5">
        <f>EDRETAIL!D149/ADM!D149</f>
        <v>201.98281681497392</v>
      </c>
      <c r="E149" s="5">
        <f>EDRETAIL!E149/ADM!E149</f>
        <v>207.33683668212262</v>
      </c>
      <c r="F149" s="5">
        <f>EDRETAIL!F149/ADM!F149</f>
        <v>220.56150118568925</v>
      </c>
      <c r="G149" s="5">
        <f>EDRETAIL!G149/ADM!G149</f>
        <v>266.3300319818426</v>
      </c>
      <c r="H149" s="5">
        <f>EDRETAIL!H149/ADM!H149</f>
        <v>314.33519958527734</v>
      </c>
      <c r="I149" s="5">
        <f>EDRETAIL!I149/ADM!I149</f>
        <v>346.52140321570266</v>
      </c>
      <c r="J149" s="5">
        <f>EDRETAIL!J149/ADM!J149</f>
        <v>372.74421841541755</v>
      </c>
      <c r="K149" s="5">
        <f>EDRETAIL!K149/ADM!K149</f>
        <v>403.5629175336765</v>
      </c>
      <c r="L149" s="5">
        <f>EDRETAIL!L149/ADM!L149</f>
        <v>440.64133123454013</v>
      </c>
      <c r="M149" s="5">
        <f>EDRETAIL!M149/ADM!M149</f>
        <v>436.6904198037874</v>
      </c>
      <c r="N149" s="5">
        <f>EDRETAIL!N149/ADM!N149</f>
        <v>417.9996516084079</v>
      </c>
      <c r="O149" s="5">
        <f>EDRETAIL!O149/ADM!O149</f>
        <v>420.9915404699739</v>
      </c>
      <c r="P149" s="5">
        <f>EDRETAIL!P149/ADM!P149</f>
        <v>438.62355757720854</v>
      </c>
      <c r="Q149" s="5">
        <f>EDRETAIL!Q149/ADM!Q149</f>
        <v>479.36600664124956</v>
      </c>
      <c r="R149" s="5">
        <f>EDRETAIL!R149/ADM!R149</f>
        <v>515.9931736378304</v>
      </c>
      <c r="S149" s="5">
        <f>EDRETAIL!S149/ADM!S149</f>
        <v>549.1576449461262</v>
      </c>
      <c r="T149" s="5">
        <f>EDRETAIL!T149/ADM!T149</f>
        <v>553.0972240323212</v>
      </c>
      <c r="U149" s="5">
        <f>EDRETAIL!U149/ADM!U149</f>
        <v>569.886706746827</v>
      </c>
      <c r="V149" s="5">
        <f>EDRETAIL!V149/ADM!V149</f>
        <v>632.9720524499654</v>
      </c>
      <c r="W149" s="5">
        <f>EDRETAIL!W149/ADM!W149</f>
        <v>638.4431784150304</v>
      </c>
      <c r="X149" s="5">
        <f>EDRETAIL!X149/ADM!X149</f>
        <v>640.9627325412924</v>
      </c>
    </row>
    <row r="150" spans="1:24" ht="12">
      <c r="A150">
        <v>135</v>
      </c>
      <c r="B150" s="1" t="s">
        <v>33</v>
      </c>
      <c r="C150" s="5">
        <f>EDRETAIL!C150/ADM!C150</f>
        <v>176.23136005994755</v>
      </c>
      <c r="D150" s="5">
        <f>EDRETAIL!D150/ADM!D150</f>
        <v>199.68843069873998</v>
      </c>
      <c r="E150" s="5">
        <f>EDRETAIL!E150/ADM!E150</f>
        <v>215.45831717720046</v>
      </c>
      <c r="F150" s="5">
        <f>EDRETAIL!F150/ADM!F150</f>
        <v>233.48035538005922</v>
      </c>
      <c r="G150" s="5">
        <f>EDRETAIL!G150/ADM!G150</f>
        <v>275.195612799356</v>
      </c>
      <c r="H150" s="5">
        <f>EDRETAIL!H150/ADM!H150</f>
        <v>321.21541666666667</v>
      </c>
      <c r="I150" s="5">
        <f>EDRETAIL!I150/ADM!I150</f>
        <v>353.7406783231515</v>
      </c>
      <c r="J150" s="5">
        <f>EDRETAIL!J150/ADM!J150</f>
        <v>392.02518295307794</v>
      </c>
      <c r="K150" s="5">
        <f>EDRETAIL!K150/ADM!K150</f>
        <v>431.9231776516805</v>
      </c>
      <c r="L150" s="5">
        <f>EDRETAIL!L150/ADM!L150</f>
        <v>476.61153500897666</v>
      </c>
      <c r="M150" s="5">
        <f>EDRETAIL!M150/ADM!M150</f>
        <v>466.4693480236256</v>
      </c>
      <c r="N150" s="5">
        <f>EDRETAIL!N150/ADM!N150</f>
        <v>437.8779926335175</v>
      </c>
      <c r="O150" s="5">
        <f>EDRETAIL!O150/ADM!O150</f>
        <v>440.5737088985974</v>
      </c>
      <c r="P150" s="5">
        <f>EDRETAIL!P150/ADM!P150</f>
        <v>458.0308772737739</v>
      </c>
      <c r="Q150" s="5">
        <f>EDRETAIL!Q150/ADM!Q150</f>
        <v>479.87459658828953</v>
      </c>
      <c r="R150" s="5">
        <f>EDRETAIL!R150/ADM!R150</f>
        <v>509.43815609310815</v>
      </c>
      <c r="S150" s="5">
        <f>EDRETAIL!S150/ADM!S150</f>
        <v>530.8752302025782</v>
      </c>
      <c r="T150" s="5">
        <f>EDRETAIL!T150/ADM!T150</f>
        <v>551.5149769585254</v>
      </c>
      <c r="U150" s="5">
        <f>EDRETAIL!U150/ADM!U150</f>
        <v>570.4464817785927</v>
      </c>
      <c r="V150" s="5">
        <f>EDRETAIL!V150/ADM!V150</f>
        <v>614.122827633693</v>
      </c>
      <c r="W150" s="5">
        <f>EDRETAIL!W150/ADM!W150</f>
        <v>649.8830747986191</v>
      </c>
      <c r="X150" s="5">
        <f>EDRETAIL!X150/ADM!X150</f>
        <v>677.4507939464494</v>
      </c>
    </row>
    <row r="151" spans="1:24" ht="12">
      <c r="A151">
        <v>136</v>
      </c>
      <c r="B151" s="1" t="s">
        <v>34</v>
      </c>
      <c r="C151" s="5">
        <f>EDRETAIL!C151/ADM!C151</f>
        <v>153.31256303933654</v>
      </c>
      <c r="D151" s="5">
        <f>EDRETAIL!D151/ADM!D151</f>
        <v>167.85886363636362</v>
      </c>
      <c r="E151" s="5">
        <f>EDRETAIL!E151/ADM!E151</f>
        <v>172.48415513099187</v>
      </c>
      <c r="F151" s="5">
        <f>EDRETAIL!F151/ADM!F151</f>
        <v>187.68218390804597</v>
      </c>
      <c r="G151" s="5">
        <f>EDRETAIL!G151/ADM!G151</f>
        <v>236.85998140831978</v>
      </c>
      <c r="H151" s="5">
        <f>EDRETAIL!H151/ADM!H151</f>
        <v>283.21730545876886</v>
      </c>
      <c r="I151" s="5">
        <f>EDRETAIL!I151/ADM!I151</f>
        <v>313.6647812536073</v>
      </c>
      <c r="J151" s="5">
        <f>EDRETAIL!J151/ADM!J151</f>
        <v>336.6259323006311</v>
      </c>
      <c r="K151" s="5">
        <f>EDRETAIL!K151/ADM!K151</f>
        <v>350.16826387341206</v>
      </c>
      <c r="L151" s="5">
        <f>EDRETAIL!L151/ADM!L151</f>
        <v>378.61200974961224</v>
      </c>
      <c r="M151" s="5">
        <f>EDRETAIL!M151/ADM!M151</f>
        <v>412.6283131874115</v>
      </c>
      <c r="N151" s="5">
        <f>EDRETAIL!N151/ADM!N151</f>
        <v>409.98079795178154</v>
      </c>
      <c r="O151" s="5">
        <f>EDRETAIL!O151/ADM!O151</f>
        <v>395.2048424068768</v>
      </c>
      <c r="P151" s="5">
        <f>EDRETAIL!P151/ADM!P151</f>
        <v>398.4459963295663</v>
      </c>
      <c r="Q151" s="5">
        <f>EDRETAIL!Q151/ADM!Q151</f>
        <v>441.1838360842345</v>
      </c>
      <c r="R151" s="5">
        <f>EDRETAIL!R151/ADM!R151</f>
        <v>475.7100635989525</v>
      </c>
      <c r="S151" s="5">
        <f>EDRETAIL!S151/ADM!S151</f>
        <v>496.82537910503305</v>
      </c>
      <c r="T151" s="5">
        <f>EDRETAIL!T151/ADM!T151</f>
        <v>516.8612912062825</v>
      </c>
      <c r="U151" s="5">
        <f>EDRETAIL!U151/ADM!U151</f>
        <v>536.2730783045977</v>
      </c>
      <c r="V151" s="5">
        <f>EDRETAIL!V151/ADM!V151</f>
        <v>558.3872986606367</v>
      </c>
      <c r="W151" s="5">
        <f>EDRETAIL!W151/ADM!W151</f>
        <v>593.4789358963357</v>
      </c>
      <c r="X151" s="5">
        <f>EDRETAIL!X151/ADM!X151</f>
        <v>615.0294392920956</v>
      </c>
    </row>
    <row r="153" spans="2:24" ht="12">
      <c r="B153" s="1" t="s">
        <v>35</v>
      </c>
      <c r="C153" s="5">
        <f>EDRETAIL!C153/ADM!C153</f>
        <v>180.72518616930878</v>
      </c>
      <c r="D153" s="5">
        <f>EDRETAIL!D153/ADM!D153</f>
        <v>204.02811234118255</v>
      </c>
      <c r="E153" s="5">
        <f>EDRETAIL!E153/ADM!E153</f>
        <v>221.05449127418788</v>
      </c>
      <c r="F153" s="5">
        <f>EDRETAIL!F153/ADM!F153</f>
        <v>240.92427445315468</v>
      </c>
      <c r="G153" s="5">
        <f>EDRETAIL!G153/ADM!G153</f>
        <v>279.55058014027037</v>
      </c>
      <c r="H153" s="5">
        <f>EDRETAIL!H153/ADM!H153</f>
        <v>312.36383795187504</v>
      </c>
      <c r="I153" s="5">
        <f>EDRETAIL!I153/ADM!I153</f>
        <v>342.4955772491865</v>
      </c>
      <c r="J153" s="5">
        <f>EDRETAIL!J153/ADM!J153</f>
        <v>371.24072435176964</v>
      </c>
      <c r="K153" s="5">
        <f>EDRETAIL!K153/ADM!K153</f>
        <v>401.62374727293513</v>
      </c>
      <c r="L153" s="5">
        <f>EDRETAIL!L153/ADM!L153</f>
        <v>434.5910520846232</v>
      </c>
      <c r="M153" s="5">
        <f>EDRETAIL!M153/ADM!M153</f>
        <v>453.79919542312115</v>
      </c>
      <c r="N153" s="5">
        <f>EDRETAIL!N153/ADM!N153</f>
        <v>437.46698608336436</v>
      </c>
      <c r="O153" s="5">
        <f>EDRETAIL!O153/ADM!O153</f>
        <v>441.4536909734304</v>
      </c>
      <c r="P153" s="5">
        <f>EDRETAIL!P153/ADM!P153</f>
        <v>457.29742194490547</v>
      </c>
      <c r="Q153" s="5">
        <f>EDRETAIL!Q153/ADM!Q153</f>
        <v>485.4431965149734</v>
      </c>
      <c r="R153" s="5">
        <f>EDRETAIL!R153/ADM!R153</f>
        <v>514.7004308095509</v>
      </c>
      <c r="S153" s="5">
        <f>EDRETAIL!S153/ADM!S153</f>
        <v>523.6061163935914</v>
      </c>
      <c r="T153" s="5">
        <f>EDRETAIL!T153/ADM!T153</f>
        <v>546.3732597944927</v>
      </c>
      <c r="U153" s="5">
        <f>EDRETAIL!U153/ADM!U153</f>
        <v>568.2753510022657</v>
      </c>
      <c r="V153" s="5">
        <f>EDRETAIL!V153/ADM!V153</f>
        <v>601.356361693707</v>
      </c>
      <c r="W153" s="5">
        <f>EDRETAIL!W153/ADM!W153</f>
        <v>642.2886758095472</v>
      </c>
      <c r="X153" s="5">
        <f>EDRETAIL!X153/ADM!X153</f>
        <v>661.768184754931</v>
      </c>
    </row>
    <row r="156" ht="12">
      <c r="B156" s="1" t="s">
        <v>36</v>
      </c>
    </row>
    <row r="158" spans="2:24" ht="12">
      <c r="B158" s="1" t="s">
        <v>37</v>
      </c>
      <c r="C158" s="5">
        <f>EDRETAIL!C158/ADM!C158</f>
        <v>243.53881278538813</v>
      </c>
      <c r="D158" s="5">
        <f>EDRETAIL!D158/ADM!D158</f>
        <v>250.77884615384616</v>
      </c>
      <c r="E158" s="5">
        <f>EDRETAIL!E158/ADM!E158</f>
        <v>220.27230046948358</v>
      </c>
      <c r="F158" s="5">
        <f>EDRETAIL!F158/ADM!F158</f>
        <v>209.8016877637131</v>
      </c>
      <c r="G158" s="5">
        <f>EDRETAIL!G158/ADM!G158</f>
        <v>303.03846153846155</v>
      </c>
      <c r="H158" s="5">
        <f>EDRETAIL!H158/ADM!H158</f>
        <v>324.71363636363634</v>
      </c>
      <c r="I158" s="5">
        <f>EDRETAIL!I158/ADM!I158</f>
        <v>368.7962085308057</v>
      </c>
      <c r="J158" s="5">
        <f>EDRETAIL!J158/ADM!J158</f>
        <v>463.77142857142854</v>
      </c>
      <c r="K158" s="5"/>
      <c r="L158" s="5"/>
      <c r="M158" s="5"/>
      <c r="N158" s="5"/>
      <c r="O158" s="5"/>
      <c r="P158" s="5"/>
      <c r="Q158" s="5"/>
      <c r="R158" s="5"/>
      <c r="S158" s="5"/>
      <c r="T158" s="5"/>
      <c r="U158" s="5"/>
      <c r="V158" s="5"/>
      <c r="W158" s="5"/>
      <c r="X158" s="5"/>
    </row>
    <row r="159" spans="2:24" ht="12">
      <c r="B159" s="1" t="s">
        <v>38</v>
      </c>
      <c r="C159" s="5">
        <f>EDRETAIL!C159/ADM!C159</f>
        <v>142.08464566929135</v>
      </c>
      <c r="D159" s="5">
        <f>EDRETAIL!D159/ADM!D159</f>
        <v>128.49454545454546</v>
      </c>
      <c r="E159" s="5">
        <f>EDRETAIL!E159/ADM!E159</f>
        <v>163.90980392156862</v>
      </c>
      <c r="F159" s="5">
        <f>EDRETAIL!F159/ADM!F159</f>
        <v>180.4349593495935</v>
      </c>
      <c r="G159" s="5">
        <f>EDRETAIL!G159/ADM!G159</f>
        <v>211.45951859956236</v>
      </c>
      <c r="H159" s="5">
        <f>EDRETAIL!H159/ADM!H159</f>
        <v>224.01207243460766</v>
      </c>
      <c r="I159" s="5">
        <f>EDRETAIL!I159/ADM!I159</f>
        <v>234.98643410852713</v>
      </c>
      <c r="J159" s="5">
        <f>EDRETAIL!J159/ADM!J159</f>
        <v>286.92172211350294</v>
      </c>
      <c r="K159" s="5">
        <f>EDRETAIL!K159/ADM!K159</f>
        <v>326.1070745697897</v>
      </c>
      <c r="L159" s="5">
        <f>EDRETAIL!L159/ADM!L159</f>
        <v>296.6463414634146</v>
      </c>
      <c r="M159" s="5">
        <f>EDRETAIL!M159/ADM!M159</f>
        <v>309.47972972972974</v>
      </c>
      <c r="N159" s="5">
        <f>EDRETAIL!N159/ADM!N159</f>
        <v>333.8492201039861</v>
      </c>
      <c r="O159" s="5">
        <f>EDRETAIL!O159/ADM!O159</f>
        <v>305.8582839313573</v>
      </c>
      <c r="P159" s="5">
        <f>EDRETAIL!P159/ADM!P159</f>
        <v>351.7217537942664</v>
      </c>
      <c r="Q159" s="5">
        <f>EDRETAIL!Q159/ADM!Q159</f>
        <v>391.2652388797364</v>
      </c>
      <c r="R159" s="5">
        <f>EDRETAIL!R159/ADM!R159</f>
        <v>405.9078947368421</v>
      </c>
      <c r="S159" s="5">
        <f>EDRETAIL!S159/ADM!S159</f>
        <v>384.01499250374815</v>
      </c>
      <c r="T159" s="5">
        <f>EDRETAIL!T159/ADM!T159</f>
        <v>408.63946587537095</v>
      </c>
      <c r="U159" s="5">
        <f>EDRETAIL!U159/ADM!U159</f>
        <v>443.9425113464448</v>
      </c>
      <c r="V159" s="5">
        <f>EDRETAIL!V159/ADM!V159</f>
        <v>494.48123824451415</v>
      </c>
      <c r="W159" s="5">
        <f>EDRETAIL!W159/ADM!W159</f>
        <v>558.3229292929293</v>
      </c>
      <c r="X159" s="5">
        <f>EDRETAIL!X159/ADM!X159</f>
        <v>604.2179040852575</v>
      </c>
    </row>
    <row r="160" spans="2:24" ht="12">
      <c r="B160" s="1" t="s">
        <v>39</v>
      </c>
      <c r="C160" s="5">
        <f>EDRETAIL!C160/ADM!C160</f>
        <v>45.59958071278826</v>
      </c>
      <c r="D160" s="5">
        <f>EDRETAIL!D160/ADM!D160</f>
        <v>57.11790393013101</v>
      </c>
      <c r="E160" s="5">
        <f>EDRETAIL!E160/ADM!E160</f>
        <v>62.02227171492205</v>
      </c>
      <c r="F160" s="5">
        <f>EDRETAIL!F160/ADM!F160</f>
        <v>63.82888888888889</v>
      </c>
      <c r="G160" s="5">
        <f>EDRETAIL!G160/ADM!G160</f>
        <v>71.01777777777778</v>
      </c>
      <c r="H160" s="5">
        <f>EDRETAIL!H160/ADM!H160</f>
        <v>86.07529411764706</v>
      </c>
      <c r="I160" s="5">
        <f>EDRETAIL!I160/ADM!I160</f>
        <v>93.56103286384976</v>
      </c>
      <c r="J160" s="5">
        <f>EDRETAIL!J160/ADM!J160</f>
        <v>90.45255474452554</v>
      </c>
      <c r="K160" s="5"/>
      <c r="L160" s="5"/>
      <c r="M160" s="5"/>
      <c r="N160" s="5"/>
      <c r="O160" s="5"/>
      <c r="P160" s="5"/>
      <c r="Q160" s="5"/>
      <c r="R160" s="5"/>
      <c r="S160" s="5"/>
      <c r="T160" s="5"/>
      <c r="U160" s="5"/>
      <c r="V160" s="5"/>
      <c r="W160" s="5"/>
      <c r="X160" s="5"/>
    </row>
    <row r="161" spans="2:24" ht="12">
      <c r="B161" s="1" t="s">
        <v>40</v>
      </c>
      <c r="C161" s="5">
        <f>EDRETAIL!C161/ADM!C161</f>
        <v>128.3736559139785</v>
      </c>
      <c r="D161" s="5">
        <f>EDRETAIL!D161/ADM!D161</f>
        <v>173.60110041265474</v>
      </c>
      <c r="E161" s="5">
        <f>EDRETAIL!E161/ADM!E161</f>
        <v>184.3753581661891</v>
      </c>
      <c r="F161" s="5">
        <f>EDRETAIL!F161/ADM!F161</f>
        <v>188.25</v>
      </c>
      <c r="G161" s="5">
        <f>EDRETAIL!G161/ADM!G161</f>
        <v>200.60361613351878</v>
      </c>
      <c r="H161" s="5">
        <f>EDRETAIL!H161/ADM!H161</f>
        <v>241.34293948126802</v>
      </c>
      <c r="I161" s="5">
        <f>EDRETAIL!I161/ADM!I161</f>
        <v>270.6513353115727</v>
      </c>
      <c r="J161" s="5">
        <f>EDRETAIL!J161/ADM!J161</f>
        <v>261.2981455064194</v>
      </c>
      <c r="K161" s="5">
        <f>EDRETAIL!K161/ADM!K161</f>
        <v>275.39677891654463</v>
      </c>
      <c r="L161" s="5">
        <f>EDRETAIL!L161/ADM!L161</f>
        <v>279.69610778443115</v>
      </c>
      <c r="M161" s="5">
        <f>EDRETAIL!M161/ADM!M161</f>
        <v>322.8476642335766</v>
      </c>
      <c r="N161" s="5">
        <f>EDRETAIL!N161/ADM!N161</f>
        <v>352.3263785394933</v>
      </c>
      <c r="O161" s="5">
        <f>EDRETAIL!O161/ADM!O161</f>
        <v>358.2821013412817</v>
      </c>
      <c r="P161" s="5">
        <f>EDRETAIL!P161/ADM!P161</f>
        <v>538.216339869281</v>
      </c>
      <c r="Q161" s="5">
        <f>EDRETAIL!Q161/ADM!Q161</f>
        <v>382.69456681350954</v>
      </c>
      <c r="R161" s="5">
        <f>EDRETAIL!R161/ADM!R161</f>
        <v>375.13490959666206</v>
      </c>
      <c r="S161" s="5">
        <f>EDRETAIL!S161/ADM!S161</f>
        <v>377.73620457604306</v>
      </c>
      <c r="T161" s="5">
        <f>EDRETAIL!T161/ADM!T161</f>
        <v>368.62091503267976</v>
      </c>
      <c r="U161" s="5">
        <f>EDRETAIL!U161/ADM!U161</f>
        <v>366.1867007672634</v>
      </c>
      <c r="V161" s="5">
        <f>EDRETAIL!V161/ADM!V161</f>
        <v>383.3854919053549</v>
      </c>
      <c r="W161" s="5">
        <f>EDRETAIL!W161/ADM!W161</f>
        <v>402.5729024390244</v>
      </c>
      <c r="X161" s="5">
        <f>EDRETAIL!X161/ADM!X161</f>
        <v>426.4583292079208</v>
      </c>
    </row>
    <row r="163" spans="2:24" ht="12">
      <c r="B163" s="1" t="s">
        <v>41</v>
      </c>
      <c r="C163" s="5">
        <f>EDRETAIL!C163/ADM!C163</f>
        <v>124.62782340862422</v>
      </c>
      <c r="D163" s="5">
        <f>EDRETAIL!D163/ADM!D163</f>
        <v>141.6376737004632</v>
      </c>
      <c r="E163" s="5">
        <f>EDRETAIL!E163/ADM!E163</f>
        <v>153.5048128342246</v>
      </c>
      <c r="F163" s="5">
        <f>EDRETAIL!F163/ADM!F163</f>
        <v>159.55217619297326</v>
      </c>
      <c r="G163" s="5">
        <f>EDRETAIL!G163/ADM!G163</f>
        <v>183.13031624863686</v>
      </c>
      <c r="H163" s="5">
        <f>EDRETAIL!H163/ADM!H163</f>
        <v>210.69989106753812</v>
      </c>
      <c r="I163" s="5">
        <f>EDRETAIL!I163/ADM!I163</f>
        <v>230.62123700054735</v>
      </c>
      <c r="J163" s="5">
        <f>EDRETAIL!J163/ADM!J163</f>
        <v>249.234149054505</v>
      </c>
      <c r="K163" s="5">
        <f>EDRETAIL!K163/ADM!K163</f>
        <v>297.3880597014925</v>
      </c>
      <c r="L163" s="5">
        <f>EDRETAIL!L163/ADM!L163</f>
        <v>287.52979066022544</v>
      </c>
      <c r="M163" s="5">
        <f>EDRETAIL!M163/ADM!M163</f>
        <v>316.6504698512138</v>
      </c>
      <c r="N163" s="5">
        <f>EDRETAIL!N163/ADM!N163</f>
        <v>343.78365384615387</v>
      </c>
      <c r="O163" s="5">
        <f>EDRETAIL!O163/ADM!O163</f>
        <v>332.66955030487804</v>
      </c>
      <c r="P163" s="5">
        <f>EDRETAIL!P163/ADM!P163</f>
        <v>433.0915399239544</v>
      </c>
      <c r="Q163" s="5">
        <f>EDRETAIL!Q163/ADM!Q163</f>
        <v>386.73369565217394</v>
      </c>
      <c r="R163" s="5">
        <f>EDRETAIL!R163/ADM!R163</f>
        <v>389.2343632253203</v>
      </c>
      <c r="S163" s="5">
        <f>EDRETAIL!S163/ADM!S163</f>
        <v>380.7063829787234</v>
      </c>
      <c r="T163" s="5">
        <f>EDRETAIL!T163/ADM!T163</f>
        <v>387.3648366921473</v>
      </c>
      <c r="U163" s="5">
        <f>EDRETAIL!U163/ADM!U163</f>
        <v>401.8045738045738</v>
      </c>
      <c r="V163" s="5">
        <f>EDRETAIL!V163/ADM!V163</f>
        <v>432.5729215822346</v>
      </c>
      <c r="W163" s="5">
        <f>EDRETAIL!W163/ADM!W163</f>
        <v>468.00113154172567</v>
      </c>
      <c r="X163" s="5">
        <f>EDRETAIL!X163/ADM!X163</f>
        <v>499.4551495258935</v>
      </c>
    </row>
    <row r="165" spans="2:24" ht="12">
      <c r="B165" s="1" t="s">
        <v>145</v>
      </c>
      <c r="C165" s="5">
        <f>EDRETAIL!C165/ADM!C165</f>
        <v>208.39205656168997</v>
      </c>
      <c r="D165" s="5">
        <f>EDRETAIL!D165/ADM!D165</f>
        <v>228.41330854337306</v>
      </c>
      <c r="E165" s="5">
        <f>EDRETAIL!E165/ADM!E165</f>
        <v>235.5525099225271</v>
      </c>
      <c r="F165" s="5">
        <f>EDRETAIL!F165/ADM!F165</f>
        <v>253.33843953998212</v>
      </c>
      <c r="G165" s="5">
        <f>EDRETAIL!G165/ADM!G165</f>
        <v>300.07791680406456</v>
      </c>
      <c r="H165" s="5">
        <f>EDRETAIL!H165/ADM!H165</f>
        <v>342.9242749747837</v>
      </c>
      <c r="I165" s="5">
        <f>EDRETAIL!I165/ADM!I165</f>
        <v>374.53348219703406</v>
      </c>
      <c r="J165" s="5">
        <f>EDRETAIL!J165/ADM!J165</f>
        <v>396.14992789328204</v>
      </c>
      <c r="K165" s="5">
        <f>EDRETAIL!K165/ADM!K165</f>
        <v>421.1920017662468</v>
      </c>
      <c r="L165" s="5">
        <f>EDRETAIL!L165/ADM!L165</f>
        <v>453.0864832057792</v>
      </c>
      <c r="M165" s="5">
        <f>EDRETAIL!M165/ADM!M165</f>
        <v>474.4592932260374</v>
      </c>
      <c r="N165" s="5">
        <f>EDRETAIL!N165/ADM!N165</f>
        <v>459.6084687263238</v>
      </c>
      <c r="O165" s="5">
        <f>EDRETAIL!O165/ADM!O165</f>
        <v>455.09973595310396</v>
      </c>
      <c r="P165" s="5">
        <f>EDRETAIL!P165/ADM!P165</f>
        <v>472.55107397399075</v>
      </c>
      <c r="Q165" s="5">
        <f>EDRETAIL!Q165/ADM!Q165</f>
        <v>505.12299135079564</v>
      </c>
      <c r="R165" s="5">
        <f>EDRETAIL!R165/ADM!R165</f>
        <v>536.3793402369076</v>
      </c>
      <c r="S165" s="5">
        <f>EDRETAIL!S165/ADM!S165</f>
        <v>548.658584264473</v>
      </c>
      <c r="T165" s="5">
        <f>EDRETAIL!T165/ADM!T165</f>
        <v>575.920736497545</v>
      </c>
      <c r="U165" s="5">
        <f>EDRETAIL!U165/ADM!U165</f>
        <v>600.7595860210554</v>
      </c>
      <c r="V165" s="5">
        <f>EDRETAIL!V165/ADM!V165</f>
        <v>643.7277331076352</v>
      </c>
      <c r="W165" s="5">
        <f>EDRETAIL!W165/ADM!W165</f>
        <v>679.8701576097467</v>
      </c>
      <c r="X165" s="5">
        <f>EDRETAIL!X165/ADM!X165</f>
        <v>706.9742076003062</v>
      </c>
    </row>
    <row r="167" spans="2:24" ht="12">
      <c r="B167" s="1" t="s">
        <v>43</v>
      </c>
      <c r="C167" s="5">
        <f>EDRETAIL!C167/ADM!C167</f>
        <v>190.00368848468324</v>
      </c>
      <c r="D167" s="5">
        <f>EDRETAIL!D167/ADM!D167</f>
        <v>212.10977772828684</v>
      </c>
      <c r="E167" s="5">
        <f>EDRETAIL!E167/ADM!E167</f>
        <v>225.79180154641793</v>
      </c>
      <c r="F167" s="5">
        <f>EDRETAIL!F167/ADM!F167</f>
        <v>244.94032124336323</v>
      </c>
      <c r="G167" s="5">
        <f>EDRETAIL!G167/ADM!G167</f>
        <v>286.35445283787607</v>
      </c>
      <c r="H167" s="5">
        <f>EDRETAIL!H167/ADM!H167</f>
        <v>322.6064537681497</v>
      </c>
      <c r="I167" s="5">
        <f>EDRETAIL!I167/ADM!I167</f>
        <v>353.23578230756306</v>
      </c>
      <c r="J167" s="5">
        <f>EDRETAIL!J167/ADM!J167</f>
        <v>379.55497000905444</v>
      </c>
      <c r="K167" s="5">
        <f>EDRETAIL!K167/ADM!K167</f>
        <v>408.2225242515286</v>
      </c>
      <c r="L167" s="5">
        <f>EDRETAIL!L167/ADM!L167</f>
        <v>440.79835371570584</v>
      </c>
      <c r="M167" s="5">
        <f>EDRETAIL!M167/ADM!M167</f>
        <v>462.0651241355693</v>
      </c>
      <c r="N167" s="5">
        <f>EDRETAIL!N167/ADM!N167</f>
        <v>445.01182362011724</v>
      </c>
      <c r="O167" s="5">
        <f>EDRETAIL!O167/ADM!O167</f>
        <v>444.20047341336556</v>
      </c>
      <c r="P167" s="5">
        <f>EDRETAIL!P167/ADM!P167</f>
        <v>464.02754189649414</v>
      </c>
      <c r="Q167" s="5">
        <f>EDRETAIL!Q167/ADM!Q167</f>
        <v>492.1114753971934</v>
      </c>
      <c r="R167" s="5">
        <f>EDRETAIL!R167/ADM!R167</f>
        <v>521.9810332047213</v>
      </c>
      <c r="S167" s="5">
        <f>EDRETAIL!S167/ADM!S167</f>
        <v>531.9322047360346</v>
      </c>
      <c r="T167" s="5">
        <f>EDRETAIL!T167/ADM!T167</f>
        <v>556.1415287019695</v>
      </c>
      <c r="U167" s="5">
        <f>EDRETAIL!U167/ADM!U167</f>
        <v>578.9891712759394</v>
      </c>
      <c r="V167" s="5">
        <f>EDRETAIL!V167/ADM!V167</f>
        <v>615.2796849227462</v>
      </c>
      <c r="W167" s="5">
        <f>EDRETAIL!W167/ADM!W167</f>
        <v>654.511903530933</v>
      </c>
      <c r="X167" s="5">
        <f>EDRETAIL!X167/ADM!X167</f>
        <v>676.362328469079</v>
      </c>
    </row>
    <row r="168" spans="2:24" ht="12">
      <c r="B168" s="10" t="s">
        <v>44</v>
      </c>
      <c r="D168" s="11">
        <f aca="true" t="shared" si="0" ref="D168:U168">((D167-C167)/C167)</f>
        <v>0.11634557949850349</v>
      </c>
      <c r="E168" s="11">
        <f t="shared" si="0"/>
        <v>0.06450444654021463</v>
      </c>
      <c r="F168" s="11">
        <f t="shared" si="0"/>
        <v>0.08480608935222467</v>
      </c>
      <c r="G168" s="11">
        <f t="shared" si="0"/>
        <v>0.16907845708818744</v>
      </c>
      <c r="H168" s="11">
        <f t="shared" si="0"/>
        <v>0.12659834890291813</v>
      </c>
      <c r="I168" s="11">
        <f t="shared" si="0"/>
        <v>0.09494332237205017</v>
      </c>
      <c r="J168" s="11">
        <f t="shared" si="0"/>
        <v>0.07450883806152804</v>
      </c>
      <c r="K168" s="11">
        <f t="shared" si="0"/>
        <v>0.07552938706556868</v>
      </c>
      <c r="L168" s="11">
        <f t="shared" si="0"/>
        <v>0.0797991965874608</v>
      </c>
      <c r="M168" s="11">
        <f t="shared" si="0"/>
        <v>0.04824602959742342</v>
      </c>
      <c r="N168" s="11">
        <f t="shared" si="0"/>
        <v>-0.03690670345950769</v>
      </c>
      <c r="O168" s="11">
        <f t="shared" si="0"/>
        <v>-0.0018232104489976193</v>
      </c>
      <c r="P168" s="11">
        <f t="shared" si="0"/>
        <v>0.04463540601560288</v>
      </c>
      <c r="Q168" s="11">
        <f t="shared" si="0"/>
        <v>0.06052212630724326</v>
      </c>
      <c r="R168" s="11">
        <f t="shared" si="0"/>
        <v>0.060696730925487045</v>
      </c>
      <c r="S168" s="11">
        <f t="shared" si="0"/>
        <v>0.01906423969127335</v>
      </c>
      <c r="T168" s="11">
        <f t="shared" si="0"/>
        <v>0.045512047870740445</v>
      </c>
      <c r="U168" s="11">
        <f t="shared" si="0"/>
        <v>0.04108242487716415</v>
      </c>
      <c r="V168" s="11">
        <f>((V167-U167)/U167)</f>
        <v>0.06267908874155995</v>
      </c>
      <c r="W168" s="11">
        <f>((W167-V167)/V167)</f>
        <v>0.06376322763380797</v>
      </c>
      <c r="X168" s="11">
        <f>((X167-W167)/W167)</f>
        <v>0.03338430488470613</v>
      </c>
    </row>
    <row r="169" spans="2:24" ht="12">
      <c r="B169" s="1" t="s">
        <v>45</v>
      </c>
      <c r="C169" s="5">
        <f aca="true" t="shared" si="1" ref="C169:W169">AVERAGE(C10:C50,C57:C151,C158:C161)</f>
        <v>187.4691683520962</v>
      </c>
      <c r="D169" s="6">
        <f t="shared" si="1"/>
        <v>208.39804684316786</v>
      </c>
      <c r="E169" s="5">
        <f t="shared" si="1"/>
        <v>220.07566700314595</v>
      </c>
      <c r="F169" s="5">
        <f t="shared" si="1"/>
        <v>237.57460594508365</v>
      </c>
      <c r="G169" s="5">
        <f t="shared" si="1"/>
        <v>277.80129083115116</v>
      </c>
      <c r="H169" s="5">
        <f t="shared" si="1"/>
        <v>315.22665242127607</v>
      </c>
      <c r="I169" s="5">
        <f t="shared" si="1"/>
        <v>347.33343146238315</v>
      </c>
      <c r="J169" s="6">
        <f t="shared" si="1"/>
        <v>373.16726240986145</v>
      </c>
      <c r="K169" s="5">
        <f t="shared" si="1"/>
        <v>403.1873365825376</v>
      </c>
      <c r="L169" s="6">
        <f t="shared" si="1"/>
        <v>437.6046508926635</v>
      </c>
      <c r="M169" s="6">
        <f t="shared" si="1"/>
        <v>452.77444717117385</v>
      </c>
      <c r="N169" s="5">
        <f t="shared" si="1"/>
        <v>437.10937506124526</v>
      </c>
      <c r="O169" s="5">
        <f t="shared" si="1"/>
        <v>437.1393579024985</v>
      </c>
      <c r="P169" s="5">
        <f t="shared" si="1"/>
        <v>459.7371866781389</v>
      </c>
      <c r="Q169" s="5">
        <f t="shared" si="1"/>
        <v>486.3624535249861</v>
      </c>
      <c r="R169" s="5">
        <f t="shared" si="1"/>
        <v>516.9351973424779</v>
      </c>
      <c r="S169" s="5">
        <f t="shared" si="1"/>
        <v>529.2829162925965</v>
      </c>
      <c r="T169" s="5">
        <f t="shared" si="1"/>
        <v>550.0075989604156</v>
      </c>
      <c r="U169" s="5">
        <f t="shared" si="1"/>
        <v>573.0072768532104</v>
      </c>
      <c r="V169" s="5">
        <f t="shared" si="1"/>
        <v>615.593179796749</v>
      </c>
      <c r="W169" s="5">
        <f t="shared" si="1"/>
        <v>653.9916078569345</v>
      </c>
      <c r="X169" s="5">
        <f>AVERAGE(X10:X50,X57:X151,X158:X161)</f>
        <v>677.3837115313354</v>
      </c>
    </row>
    <row r="170" spans="2:24" ht="12">
      <c r="B170" s="1" t="s">
        <v>46</v>
      </c>
      <c r="C170" s="5">
        <f aca="true" t="shared" si="2" ref="C170:W170">MIN(C10:C50,C57:C151,C158:C161)</f>
        <v>45.59958071278826</v>
      </c>
      <c r="D170" s="6">
        <f t="shared" si="2"/>
        <v>57.11790393013101</v>
      </c>
      <c r="E170" s="5">
        <f t="shared" si="2"/>
        <v>62.02227171492205</v>
      </c>
      <c r="F170" s="5">
        <f t="shared" si="2"/>
        <v>63.82888888888889</v>
      </c>
      <c r="G170" s="5">
        <f t="shared" si="2"/>
        <v>71.01777777777778</v>
      </c>
      <c r="H170" s="5">
        <f t="shared" si="2"/>
        <v>86.07529411764706</v>
      </c>
      <c r="I170" s="5">
        <f t="shared" si="2"/>
        <v>93.56103286384976</v>
      </c>
      <c r="J170" s="6">
        <f t="shared" si="2"/>
        <v>90.45255474452554</v>
      </c>
      <c r="K170" s="5">
        <f t="shared" si="2"/>
        <v>267.9433760683761</v>
      </c>
      <c r="L170" s="6">
        <f t="shared" si="2"/>
        <v>279.69610778443115</v>
      </c>
      <c r="M170" s="6">
        <f t="shared" si="2"/>
        <v>296.7302767429483</v>
      </c>
      <c r="N170" s="5">
        <f t="shared" si="2"/>
        <v>296.5145317545748</v>
      </c>
      <c r="O170" s="5">
        <f t="shared" si="2"/>
        <v>300.57569903948774</v>
      </c>
      <c r="P170" s="5">
        <f t="shared" si="2"/>
        <v>315.7785944206009</v>
      </c>
      <c r="Q170" s="5">
        <f t="shared" si="2"/>
        <v>342.650126156434</v>
      </c>
      <c r="R170" s="5">
        <f t="shared" si="2"/>
        <v>360.0612582781457</v>
      </c>
      <c r="S170" s="5">
        <f t="shared" si="2"/>
        <v>368.6534979423868</v>
      </c>
      <c r="T170" s="5">
        <f t="shared" si="2"/>
        <v>368.62091503267976</v>
      </c>
      <c r="U170" s="5">
        <f t="shared" si="2"/>
        <v>366.1867007672634</v>
      </c>
      <c r="V170" s="5">
        <f t="shared" si="2"/>
        <v>383.3854919053549</v>
      </c>
      <c r="W170" s="5">
        <f t="shared" si="2"/>
        <v>402.5729024390244</v>
      </c>
      <c r="X170" s="5">
        <f>MIN(X10:X50,X57:X151,X158:X161)</f>
        <v>426.4583292079208</v>
      </c>
    </row>
    <row r="171" spans="2:24" ht="12">
      <c r="B171" s="1" t="s">
        <v>47</v>
      </c>
      <c r="C171" s="5">
        <f aca="true" t="shared" si="3" ref="C171:W171">MAX(C10:C50,C57:C151,C158:C161)</f>
        <v>253.37314147405377</v>
      </c>
      <c r="D171" s="6">
        <f t="shared" si="3"/>
        <v>275.2168131243944</v>
      </c>
      <c r="E171" s="5">
        <f t="shared" si="3"/>
        <v>331.92278719397365</v>
      </c>
      <c r="F171" s="5">
        <f t="shared" si="3"/>
        <v>358.3071519795658</v>
      </c>
      <c r="G171" s="5">
        <f t="shared" si="3"/>
        <v>379.0759324888593</v>
      </c>
      <c r="H171" s="5">
        <f t="shared" si="3"/>
        <v>458.0786712664936</v>
      </c>
      <c r="I171" s="5">
        <f t="shared" si="3"/>
        <v>507.775211533573</v>
      </c>
      <c r="J171" s="6">
        <f t="shared" si="3"/>
        <v>523.0655031243267</v>
      </c>
      <c r="K171" s="5">
        <f t="shared" si="3"/>
        <v>575.5501880669666</v>
      </c>
      <c r="L171" s="6">
        <f t="shared" si="3"/>
        <v>641.235564304462</v>
      </c>
      <c r="M171" s="6">
        <f t="shared" si="3"/>
        <v>646.8878554408261</v>
      </c>
      <c r="N171" s="5">
        <f t="shared" si="3"/>
        <v>719.7547956630525</v>
      </c>
      <c r="O171" s="5">
        <f t="shared" si="3"/>
        <v>739.1880789022299</v>
      </c>
      <c r="P171" s="5">
        <f t="shared" si="3"/>
        <v>823.5793393393393</v>
      </c>
      <c r="Q171" s="5">
        <f t="shared" si="3"/>
        <v>660.1582994120307</v>
      </c>
      <c r="R171" s="5">
        <f t="shared" si="3"/>
        <v>706.5333919156415</v>
      </c>
      <c r="S171" s="5">
        <f t="shared" si="3"/>
        <v>751.2044006948465</v>
      </c>
      <c r="T171" s="5">
        <f t="shared" si="3"/>
        <v>722.8048724431166</v>
      </c>
      <c r="U171" s="5">
        <f t="shared" si="3"/>
        <v>830.8713968957871</v>
      </c>
      <c r="V171" s="5">
        <f t="shared" si="3"/>
        <v>887.3537885462555</v>
      </c>
      <c r="W171" s="5">
        <f t="shared" si="3"/>
        <v>885.0258434702778</v>
      </c>
      <c r="X171" s="5">
        <f>MAX(X10:X50,X57:X151,X158:X161)</f>
        <v>908.5312306247064</v>
      </c>
    </row>
    <row r="172" spans="2:24" ht="12">
      <c r="B172" s="1" t="s">
        <v>48</v>
      </c>
      <c r="C172" s="5">
        <f aca="true" t="shared" si="4" ref="C172:U172">C171-C170</f>
        <v>207.77356076126551</v>
      </c>
      <c r="D172" s="6">
        <f t="shared" si="4"/>
        <v>218.09890919426337</v>
      </c>
      <c r="E172" s="5">
        <f t="shared" si="4"/>
        <v>269.9005154790516</v>
      </c>
      <c r="F172" s="5">
        <f t="shared" si="4"/>
        <v>294.4782630906769</v>
      </c>
      <c r="G172" s="5">
        <f t="shared" si="4"/>
        <v>308.0581547110815</v>
      </c>
      <c r="H172" s="5">
        <f t="shared" si="4"/>
        <v>372.00337714884654</v>
      </c>
      <c r="I172" s="5">
        <f t="shared" si="4"/>
        <v>414.2141786697232</v>
      </c>
      <c r="J172" s="6">
        <f t="shared" si="4"/>
        <v>432.6129483798012</v>
      </c>
      <c r="K172" s="5">
        <f t="shared" si="4"/>
        <v>307.6068119985905</v>
      </c>
      <c r="L172" s="6">
        <f t="shared" si="4"/>
        <v>361.5394565200308</v>
      </c>
      <c r="M172" s="6">
        <f t="shared" si="4"/>
        <v>350.1575786978778</v>
      </c>
      <c r="N172" s="5">
        <f t="shared" si="4"/>
        <v>423.2402639084777</v>
      </c>
      <c r="O172" s="5">
        <f t="shared" si="4"/>
        <v>438.61237986274216</v>
      </c>
      <c r="P172" s="5">
        <f t="shared" si="4"/>
        <v>507.8007449187384</v>
      </c>
      <c r="Q172" s="5">
        <f t="shared" si="4"/>
        <v>317.5081732555967</v>
      </c>
      <c r="R172" s="5">
        <f t="shared" si="4"/>
        <v>346.47213363749574</v>
      </c>
      <c r="S172" s="5">
        <f t="shared" si="4"/>
        <v>382.5509027524597</v>
      </c>
      <c r="T172" s="5">
        <f t="shared" si="4"/>
        <v>354.1839574104368</v>
      </c>
      <c r="U172" s="5">
        <f t="shared" si="4"/>
        <v>464.68469612852374</v>
      </c>
      <c r="V172" s="5">
        <f>V171-V170</f>
        <v>503.9682966409006</v>
      </c>
      <c r="W172" s="5">
        <f>W171-W170</f>
        <v>482.4529410312534</v>
      </c>
      <c r="X172" s="5">
        <f>X171-X170</f>
        <v>482.07290141678556</v>
      </c>
    </row>
    <row r="175" spans="2:24" ht="12">
      <c r="B175" t="s">
        <v>72</v>
      </c>
      <c r="D175" s="6"/>
      <c r="E175" s="5"/>
      <c r="F175" s="5"/>
      <c r="G175" s="5"/>
      <c r="H175" s="5"/>
      <c r="I175" s="5"/>
      <c r="J175" s="6"/>
      <c r="K175" s="5"/>
      <c r="L175" s="6"/>
      <c r="M175" s="6"/>
      <c r="N175" s="5"/>
      <c r="O175" s="5"/>
      <c r="P175" s="5"/>
      <c r="Q175" s="5"/>
      <c r="R175" s="5"/>
      <c r="S175" s="5"/>
      <c r="T175" s="5"/>
      <c r="U175" s="5"/>
      <c r="V175" s="5"/>
      <c r="W175" s="5"/>
      <c r="X175" s="5"/>
    </row>
    <row r="176" spans="2:3" ht="12">
      <c r="B176" s="36" t="s">
        <v>50</v>
      </c>
      <c r="C176" s="19"/>
    </row>
    <row r="177" spans="2:20" ht="12">
      <c r="B177" s="36" t="s">
        <v>51</v>
      </c>
      <c r="C177" s="19"/>
      <c r="D177" s="6"/>
      <c r="E177" s="5"/>
      <c r="F177" s="5"/>
      <c r="G177" s="5"/>
      <c r="H177" s="5"/>
      <c r="I177" s="5"/>
      <c r="J177" s="6"/>
      <c r="K177" s="5"/>
      <c r="L177" s="6"/>
      <c r="M177" s="6"/>
      <c r="N177" s="5"/>
      <c r="O177" s="5"/>
      <c r="P177" s="5"/>
      <c r="Q177" s="5"/>
      <c r="R177" s="5"/>
      <c r="S177" s="5"/>
      <c r="T177" s="5"/>
    </row>
    <row r="178" spans="2:3" ht="12">
      <c r="B178" s="36" t="s">
        <v>52</v>
      </c>
      <c r="C178" s="19"/>
    </row>
    <row r="179" spans="2:15" ht="12">
      <c r="B179" s="36" t="s">
        <v>53</v>
      </c>
      <c r="C179" s="19"/>
      <c r="O179" s="1"/>
    </row>
    <row r="180" spans="2:15" ht="12">
      <c r="B180" s="36" t="s">
        <v>54</v>
      </c>
      <c r="C180" s="19"/>
      <c r="O180" s="6"/>
    </row>
    <row r="181" spans="2:3" ht="12">
      <c r="B181" s="36" t="s">
        <v>55</v>
      </c>
      <c r="C181" s="19"/>
    </row>
    <row r="182" spans="2:3" ht="12">
      <c r="B182" s="36" t="s">
        <v>56</v>
      </c>
      <c r="C182" s="19"/>
    </row>
    <row r="183" spans="2:3" ht="12">
      <c r="B183" s="36" t="s">
        <v>57</v>
      </c>
      <c r="C183" s="19"/>
    </row>
    <row r="184" spans="2:3" ht="12">
      <c r="B184" s="36" t="s">
        <v>64</v>
      </c>
      <c r="C184" s="19"/>
    </row>
    <row r="185" spans="2:3" ht="12">
      <c r="B185" s="31" t="s">
        <v>24</v>
      </c>
      <c r="C185" s="37"/>
    </row>
    <row r="186" spans="2:3" ht="12">
      <c r="B186" s="19" t="s">
        <v>25</v>
      </c>
      <c r="C186" s="19"/>
    </row>
    <row r="187" ht="12">
      <c r="B187" s="36" t="s">
        <v>0</v>
      </c>
    </row>
    <row r="188" ht="12">
      <c r="B188" s="36" t="s">
        <v>29</v>
      </c>
    </row>
    <row r="189" ht="12">
      <c r="B189" s="36" t="s">
        <v>2</v>
      </c>
    </row>
    <row r="190" ht="12">
      <c r="B190" s="36" t="s">
        <v>1</v>
      </c>
    </row>
    <row r="191" ht="12">
      <c r="B191" s="19"/>
    </row>
    <row r="192" ht="12">
      <c r="B192" s="1"/>
    </row>
    <row r="193" spans="2:3" ht="12">
      <c r="B193" s="39" t="s">
        <v>73</v>
      </c>
      <c r="C193" s="19"/>
    </row>
    <row r="194" spans="2:3" ht="12">
      <c r="B194" s="19"/>
      <c r="C194" s="39" t="s">
        <v>26</v>
      </c>
    </row>
    <row r="195" spans="2:3" ht="12">
      <c r="B195" s="19"/>
      <c r="C195" s="39" t="s">
        <v>27</v>
      </c>
    </row>
    <row r="196" spans="2:3" ht="12">
      <c r="B196" s="19"/>
      <c r="C196" s="19" t="s">
        <v>23</v>
      </c>
    </row>
    <row r="198" spans="3:12" ht="12">
      <c r="C198" s="1"/>
      <c r="D198" s="2"/>
      <c r="E198" s="1"/>
      <c r="F198" s="1"/>
      <c r="G198" s="1"/>
      <c r="H198" s="1"/>
      <c r="I198" s="1"/>
      <c r="J198" s="2"/>
      <c r="K198" s="1"/>
      <c r="L198" s="2"/>
    </row>
    <row r="199" ht="12">
      <c r="B199" s="12"/>
    </row>
    <row r="200" ht="12">
      <c r="B200" s="12"/>
    </row>
    <row r="201" ht="12">
      <c r="B201" s="1"/>
    </row>
    <row r="202" ht="12">
      <c r="B202" s="12"/>
    </row>
    <row r="203" spans="2:12" ht="12">
      <c r="B203" s="1"/>
      <c r="C203" s="9"/>
      <c r="D203" s="9"/>
      <c r="E203" s="9"/>
      <c r="F203" s="9"/>
      <c r="G203" s="9"/>
      <c r="H203" s="9"/>
      <c r="I203" s="9"/>
      <c r="J203" s="9"/>
      <c r="K203" s="9"/>
      <c r="L203" s="9"/>
    </row>
    <row r="204" spans="2:14" ht="12">
      <c r="B204" s="1"/>
      <c r="C204" s="14"/>
      <c r="D204" s="14"/>
      <c r="E204" s="14"/>
      <c r="F204" s="14"/>
      <c r="G204" s="14"/>
      <c r="H204" s="14"/>
      <c r="I204" s="9"/>
      <c r="J204" s="14"/>
      <c r="K204" s="14"/>
      <c r="L204" s="14"/>
      <c r="M204" s="8"/>
      <c r="N204" s="7"/>
    </row>
    <row r="205" spans="2:12" ht="12">
      <c r="B205" s="1"/>
      <c r="C205" s="9"/>
      <c r="D205" s="9"/>
      <c r="E205" s="9"/>
      <c r="F205" s="9"/>
      <c r="G205" s="9"/>
      <c r="H205" s="9"/>
      <c r="I205" s="9"/>
      <c r="J205" s="9"/>
      <c r="K205" s="9"/>
      <c r="L205" s="9"/>
    </row>
    <row r="206" spans="2:12" ht="12">
      <c r="B206" s="1"/>
      <c r="C206" s="9"/>
      <c r="D206" s="9"/>
      <c r="E206" s="9"/>
      <c r="F206" s="9"/>
      <c r="G206" s="9"/>
      <c r="H206" s="9"/>
      <c r="I206" s="9"/>
      <c r="J206" s="9"/>
      <c r="K206" s="9"/>
      <c r="L206" s="9"/>
    </row>
    <row r="207" spans="2:12" ht="12">
      <c r="B207" s="1"/>
      <c r="C207" s="9"/>
      <c r="D207" s="9"/>
      <c r="E207" s="9"/>
      <c r="F207" s="9"/>
      <c r="G207" s="9"/>
      <c r="H207" s="9"/>
      <c r="I207" s="9"/>
      <c r="J207" s="9"/>
      <c r="K207" s="9"/>
      <c r="L207" s="9"/>
    </row>
    <row r="208" spans="2:12" ht="12">
      <c r="B208" s="1"/>
      <c r="C208" s="9"/>
      <c r="D208" s="9"/>
      <c r="E208" s="9"/>
      <c r="F208" s="9"/>
      <c r="G208" s="9"/>
      <c r="H208" s="9"/>
      <c r="I208" s="9"/>
      <c r="J208" s="9"/>
      <c r="K208" s="9"/>
      <c r="L208" s="9"/>
    </row>
    <row r="209" spans="2:13" ht="12">
      <c r="B209" s="1"/>
      <c r="C209" s="9"/>
      <c r="D209" s="9"/>
      <c r="E209" s="9"/>
      <c r="F209" s="14"/>
      <c r="G209" s="14"/>
      <c r="H209" s="14"/>
      <c r="I209" s="14"/>
      <c r="J209" s="14"/>
      <c r="K209" s="14"/>
      <c r="L209" s="14"/>
      <c r="M209" s="8"/>
    </row>
    <row r="210" spans="2:12" ht="12">
      <c r="B210" s="1"/>
      <c r="C210" s="9"/>
      <c r="D210" s="9"/>
      <c r="E210" s="9"/>
      <c r="F210" s="9"/>
      <c r="G210" s="9"/>
      <c r="H210" s="9"/>
      <c r="I210" s="9"/>
      <c r="J210" s="9"/>
      <c r="K210" s="9"/>
      <c r="L210" s="9"/>
    </row>
    <row r="211" spans="2:12" ht="12">
      <c r="B211" s="1"/>
      <c r="C211" s="9"/>
      <c r="D211" s="9"/>
      <c r="E211" s="9"/>
      <c r="F211" s="9"/>
      <c r="G211" s="9"/>
      <c r="H211" s="9"/>
      <c r="I211" s="9"/>
      <c r="J211" s="9"/>
      <c r="K211" s="9"/>
      <c r="L211" s="9"/>
    </row>
    <row r="212" spans="2:12" ht="12">
      <c r="B212" s="1"/>
      <c r="C212" s="9"/>
      <c r="D212" s="9"/>
      <c r="E212" s="9"/>
      <c r="F212" s="9"/>
      <c r="G212" s="9"/>
      <c r="H212" s="9"/>
      <c r="I212" s="9"/>
      <c r="J212" s="9"/>
      <c r="K212" s="9"/>
      <c r="L212" s="9"/>
    </row>
    <row r="213" spans="2:13" ht="12">
      <c r="B213" s="1"/>
      <c r="C213" s="14"/>
      <c r="D213" s="14"/>
      <c r="E213" s="14"/>
      <c r="F213" s="14"/>
      <c r="G213" s="14"/>
      <c r="H213" s="14"/>
      <c r="I213" s="9"/>
      <c r="J213" s="14"/>
      <c r="K213" s="14"/>
      <c r="L213" s="14"/>
      <c r="M213" s="8"/>
    </row>
    <row r="214" spans="2:12" ht="12">
      <c r="B214" s="1"/>
      <c r="C214" s="9"/>
      <c r="D214" s="9"/>
      <c r="E214" s="9"/>
      <c r="F214" s="9"/>
      <c r="G214" s="9"/>
      <c r="H214" s="9"/>
      <c r="I214" s="9"/>
      <c r="J214" s="9"/>
      <c r="K214" s="9"/>
      <c r="L214" s="9"/>
    </row>
    <row r="215" spans="2:12" ht="12">
      <c r="B215" s="1"/>
      <c r="C215" s="9"/>
      <c r="D215" s="9"/>
      <c r="E215" s="9"/>
      <c r="F215" s="9"/>
      <c r="G215" s="9"/>
      <c r="H215" s="9"/>
      <c r="I215" s="9"/>
      <c r="J215" s="9"/>
      <c r="K215" s="9"/>
      <c r="L215" s="9"/>
    </row>
    <row r="216" spans="2:12" ht="12">
      <c r="B216" s="1"/>
      <c r="C216" s="9"/>
      <c r="D216" s="9"/>
      <c r="E216" s="9"/>
      <c r="F216" s="9"/>
      <c r="G216" s="9"/>
      <c r="H216" s="9"/>
      <c r="I216" s="9"/>
      <c r="J216" s="9"/>
      <c r="K216" s="9"/>
      <c r="L216" s="9"/>
    </row>
    <row r="217" spans="2:12" ht="12">
      <c r="B217" s="1"/>
      <c r="C217" s="9"/>
      <c r="D217" s="9"/>
      <c r="E217" s="9"/>
      <c r="F217" s="9"/>
      <c r="G217" s="9"/>
      <c r="H217" s="9"/>
      <c r="I217" s="9"/>
      <c r="J217" s="9"/>
      <c r="K217" s="9"/>
      <c r="L217" s="9"/>
    </row>
    <row r="218" spans="2:12" ht="12">
      <c r="B218" s="1"/>
      <c r="C218" s="9"/>
      <c r="D218" s="9"/>
      <c r="E218" s="9"/>
      <c r="F218" s="9"/>
      <c r="G218" s="9"/>
      <c r="H218" s="9"/>
      <c r="I218" s="9"/>
      <c r="J218" s="9"/>
      <c r="K218" s="9"/>
      <c r="L218" s="9"/>
    </row>
    <row r="219" spans="2:12" ht="12">
      <c r="B219" s="1"/>
      <c r="C219" s="9"/>
      <c r="D219" s="9"/>
      <c r="E219" s="9"/>
      <c r="F219" s="9"/>
      <c r="G219" s="9"/>
      <c r="H219" s="9"/>
      <c r="I219" s="9"/>
      <c r="J219" s="9"/>
      <c r="K219" s="9"/>
      <c r="L219" s="9"/>
    </row>
    <row r="220" spans="2:12" ht="12">
      <c r="B220" s="1"/>
      <c r="C220" s="9"/>
      <c r="D220" s="9"/>
      <c r="E220" s="9"/>
      <c r="F220" s="9"/>
      <c r="G220" s="9"/>
      <c r="H220" s="9"/>
      <c r="I220" s="9"/>
      <c r="J220" s="9"/>
      <c r="K220" s="9"/>
      <c r="L220" s="9"/>
    </row>
    <row r="221" spans="2:12" ht="12">
      <c r="B221" s="1"/>
      <c r="C221" s="9"/>
      <c r="D221" s="9"/>
      <c r="E221" s="9"/>
      <c r="F221" s="9"/>
      <c r="G221" s="9"/>
      <c r="H221" s="9"/>
      <c r="I221" s="9"/>
      <c r="J221" s="9"/>
      <c r="K221" s="9"/>
      <c r="L221" s="9"/>
    </row>
    <row r="222" spans="2:12" ht="12">
      <c r="B222" s="1"/>
      <c r="C222" s="9"/>
      <c r="D222" s="9"/>
      <c r="E222" s="9"/>
      <c r="F222" s="9"/>
      <c r="G222" s="9"/>
      <c r="H222" s="9"/>
      <c r="I222" s="9"/>
      <c r="J222" s="9"/>
      <c r="K222" s="9"/>
      <c r="L222" s="9"/>
    </row>
    <row r="223" spans="2:12" ht="12">
      <c r="B223" s="1"/>
      <c r="C223" s="9"/>
      <c r="D223" s="9"/>
      <c r="E223" s="9"/>
      <c r="F223" s="9"/>
      <c r="G223" s="9"/>
      <c r="H223" s="9"/>
      <c r="I223" s="9"/>
      <c r="J223" s="9"/>
      <c r="K223" s="9"/>
      <c r="L223" s="9"/>
    </row>
    <row r="224" spans="2:12" ht="12">
      <c r="B224" s="1"/>
      <c r="C224" s="9"/>
      <c r="D224" s="9"/>
      <c r="E224" s="9"/>
      <c r="F224" s="9"/>
      <c r="G224" s="9"/>
      <c r="H224" s="9"/>
      <c r="I224" s="9"/>
      <c r="J224" s="9"/>
      <c r="K224" s="9"/>
      <c r="L224" s="9"/>
    </row>
    <row r="225" spans="2:12" ht="12">
      <c r="B225" s="1"/>
      <c r="C225" s="9"/>
      <c r="D225" s="9"/>
      <c r="E225" s="9"/>
      <c r="F225" s="9"/>
      <c r="G225" s="9"/>
      <c r="H225" s="9"/>
      <c r="I225" s="9"/>
      <c r="J225" s="9"/>
      <c r="K225" s="9"/>
      <c r="L225" s="9"/>
    </row>
    <row r="226" spans="2:12" ht="12">
      <c r="B226" s="1"/>
      <c r="C226" s="9"/>
      <c r="D226" s="9"/>
      <c r="E226" s="9"/>
      <c r="F226" s="9"/>
      <c r="G226" s="9"/>
      <c r="H226" s="9"/>
      <c r="I226" s="9"/>
      <c r="J226" s="9"/>
      <c r="K226" s="9"/>
      <c r="L226" s="9"/>
    </row>
    <row r="227" spans="2:12" ht="12">
      <c r="B227" s="1"/>
      <c r="C227" s="9"/>
      <c r="D227" s="9"/>
      <c r="E227" s="9"/>
      <c r="F227" s="9"/>
      <c r="G227" s="9"/>
      <c r="H227" s="9"/>
      <c r="I227" s="9"/>
      <c r="J227" s="9"/>
      <c r="K227" s="9"/>
      <c r="L227" s="9"/>
    </row>
    <row r="228" spans="2:12" ht="12">
      <c r="B228" s="1"/>
      <c r="C228" s="9"/>
      <c r="D228" s="9"/>
      <c r="E228" s="9"/>
      <c r="F228" s="9"/>
      <c r="G228" s="9"/>
      <c r="H228" s="9"/>
      <c r="I228" s="9"/>
      <c r="J228" s="9"/>
      <c r="K228" s="9"/>
      <c r="L228" s="9"/>
    </row>
    <row r="229" spans="2:12" ht="12">
      <c r="B229" s="1"/>
      <c r="C229" s="9"/>
      <c r="D229" s="9"/>
      <c r="E229" s="9"/>
      <c r="F229" s="9"/>
      <c r="G229" s="9"/>
      <c r="H229" s="9"/>
      <c r="I229" s="9"/>
      <c r="J229" s="9"/>
      <c r="K229" s="9"/>
      <c r="L229" s="9"/>
    </row>
    <row r="230" spans="2:12" ht="12">
      <c r="B230" s="1"/>
      <c r="C230" s="9"/>
      <c r="D230" s="9"/>
      <c r="E230" s="9"/>
      <c r="F230" s="9"/>
      <c r="G230" s="9"/>
      <c r="H230" s="9"/>
      <c r="I230" s="9"/>
      <c r="J230" s="9"/>
      <c r="K230" s="9"/>
      <c r="L230" s="9"/>
    </row>
    <row r="231" spans="2:12" ht="12">
      <c r="B231" s="1"/>
      <c r="C231" s="9"/>
      <c r="D231" s="9"/>
      <c r="E231" s="9"/>
      <c r="F231" s="9"/>
      <c r="G231" s="9"/>
      <c r="H231" s="9"/>
      <c r="I231" s="9"/>
      <c r="J231" s="9"/>
      <c r="K231" s="9"/>
      <c r="L231" s="9"/>
    </row>
    <row r="232" spans="2:12" ht="12">
      <c r="B232" s="1"/>
      <c r="C232" s="9"/>
      <c r="D232" s="9"/>
      <c r="E232" s="9"/>
      <c r="F232" s="9"/>
      <c r="G232" s="9"/>
      <c r="H232" s="9"/>
      <c r="I232" s="9"/>
      <c r="J232" s="9"/>
      <c r="K232" s="9"/>
      <c r="L232" s="9"/>
    </row>
    <row r="233" spans="2:12" ht="12">
      <c r="B233" s="1"/>
      <c r="C233" s="9"/>
      <c r="D233" s="9"/>
      <c r="E233" s="9"/>
      <c r="F233" s="9"/>
      <c r="G233" s="9"/>
      <c r="H233" s="9"/>
      <c r="I233" s="9"/>
      <c r="J233" s="9"/>
      <c r="K233" s="9"/>
      <c r="L233" s="9"/>
    </row>
    <row r="234" spans="2:12" ht="12">
      <c r="B234" s="1"/>
      <c r="C234" s="9"/>
      <c r="D234" s="9"/>
      <c r="E234" s="9"/>
      <c r="F234" s="9"/>
      <c r="G234" s="9"/>
      <c r="H234" s="9"/>
      <c r="I234" s="9"/>
      <c r="J234" s="9"/>
      <c r="K234" s="9"/>
      <c r="L234" s="9"/>
    </row>
    <row r="235" spans="2:12" ht="12">
      <c r="B235" s="1"/>
      <c r="C235" s="9"/>
      <c r="D235" s="9"/>
      <c r="E235" s="9"/>
      <c r="F235" s="9"/>
      <c r="G235" s="9"/>
      <c r="H235" s="9"/>
      <c r="I235" s="9"/>
      <c r="J235" s="9"/>
      <c r="K235" s="9"/>
      <c r="L235" s="9"/>
    </row>
    <row r="236" spans="2:12" ht="12">
      <c r="B236" s="1"/>
      <c r="C236" s="14"/>
      <c r="D236" s="14"/>
      <c r="E236" s="14"/>
      <c r="F236" s="14"/>
      <c r="G236" s="9"/>
      <c r="H236" s="9"/>
      <c r="I236" s="9"/>
      <c r="J236" s="9"/>
      <c r="K236" s="9"/>
      <c r="L236" s="9"/>
    </row>
    <row r="237" spans="2:12" ht="12">
      <c r="B237" s="1"/>
      <c r="C237" s="9"/>
      <c r="D237" s="9"/>
      <c r="E237" s="9"/>
      <c r="F237" s="9"/>
      <c r="G237" s="9"/>
      <c r="H237" s="9"/>
      <c r="I237" s="9"/>
      <c r="J237" s="9"/>
      <c r="K237" s="9"/>
      <c r="L237" s="9"/>
    </row>
    <row r="238" spans="2:12" ht="12">
      <c r="B238" s="1"/>
      <c r="C238" s="9"/>
      <c r="D238" s="9"/>
      <c r="E238" s="9"/>
      <c r="F238" s="9"/>
      <c r="G238" s="9"/>
      <c r="H238" s="9"/>
      <c r="I238" s="9"/>
      <c r="J238" s="9"/>
      <c r="K238" s="9"/>
      <c r="L238" s="9"/>
    </row>
    <row r="239" spans="2:12" ht="12">
      <c r="B239" s="1"/>
      <c r="C239" s="9"/>
      <c r="D239" s="9"/>
      <c r="E239" s="9"/>
      <c r="F239" s="9"/>
      <c r="G239" s="9"/>
      <c r="H239" s="9"/>
      <c r="I239" s="9"/>
      <c r="J239" s="9"/>
      <c r="K239" s="9"/>
      <c r="L239" s="9"/>
    </row>
    <row r="240" spans="2:12" ht="12">
      <c r="B240" s="1"/>
      <c r="C240" s="9"/>
      <c r="D240" s="9"/>
      <c r="E240" s="9"/>
      <c r="F240" s="9"/>
      <c r="G240" s="9"/>
      <c r="H240" s="9"/>
      <c r="I240" s="9"/>
      <c r="J240" s="9"/>
      <c r="K240" s="9"/>
      <c r="L240" s="9"/>
    </row>
    <row r="241" spans="2:12" ht="12">
      <c r="B241" s="1"/>
      <c r="C241" s="9"/>
      <c r="D241" s="9"/>
      <c r="E241" s="9"/>
      <c r="F241" s="9"/>
      <c r="G241" s="9"/>
      <c r="H241" s="9"/>
      <c r="I241" s="9"/>
      <c r="J241" s="9"/>
      <c r="K241" s="9"/>
      <c r="L241" s="9"/>
    </row>
    <row r="242" spans="2:12" ht="12">
      <c r="B242" s="1"/>
      <c r="C242" s="9"/>
      <c r="D242" s="9"/>
      <c r="E242" s="9"/>
      <c r="F242" s="9"/>
      <c r="G242" s="9"/>
      <c r="H242" s="9"/>
      <c r="I242" s="9"/>
      <c r="J242" s="9"/>
      <c r="K242" s="9"/>
      <c r="L242" s="9"/>
    </row>
    <row r="243" spans="2:12" ht="12">
      <c r="B243" s="1"/>
      <c r="C243" s="9"/>
      <c r="D243" s="9"/>
      <c r="E243" s="9"/>
      <c r="F243" s="9"/>
      <c r="G243" s="9"/>
      <c r="H243" s="9"/>
      <c r="I243" s="9"/>
      <c r="J243" s="9"/>
      <c r="K243" s="9"/>
      <c r="L243" s="9"/>
    </row>
    <row r="244" spans="2:17" ht="12">
      <c r="B244" s="12"/>
      <c r="C244" s="12"/>
      <c r="D244" s="12"/>
      <c r="E244" s="12"/>
      <c r="F244" s="12"/>
      <c r="G244" s="12"/>
      <c r="H244" s="12"/>
      <c r="I244" s="12"/>
      <c r="J244" s="12"/>
      <c r="K244" s="12"/>
      <c r="L244" s="12"/>
      <c r="M244" s="12"/>
      <c r="N244" s="12"/>
      <c r="O244" s="12"/>
      <c r="P244" s="12"/>
      <c r="Q244" s="12"/>
    </row>
    <row r="245" spans="2:17" ht="12">
      <c r="B245" s="12"/>
      <c r="C245" s="12"/>
      <c r="D245" s="12"/>
      <c r="E245" s="12"/>
      <c r="F245" s="12"/>
      <c r="G245" s="12"/>
      <c r="H245" s="12"/>
      <c r="I245" s="12"/>
      <c r="J245" s="12"/>
      <c r="K245" s="12"/>
      <c r="L245" s="12"/>
      <c r="M245" s="12"/>
      <c r="N245" s="12"/>
      <c r="O245" s="12"/>
      <c r="P245" s="12"/>
      <c r="Q245" s="12"/>
    </row>
    <row r="246" spans="2:17" ht="12">
      <c r="B246" s="1"/>
      <c r="C246" s="1"/>
      <c r="D246" s="1"/>
      <c r="E246" s="1"/>
      <c r="F246" s="1"/>
      <c r="G246" s="1"/>
      <c r="H246" s="1"/>
      <c r="I246" s="1"/>
      <c r="J246" s="1"/>
      <c r="K246" s="1"/>
      <c r="L246" s="1"/>
      <c r="M246" s="1"/>
      <c r="N246" s="1"/>
      <c r="O246" s="1"/>
      <c r="P246" s="1"/>
      <c r="Q246" s="1"/>
    </row>
    <row r="247" spans="2:17" ht="12">
      <c r="B247" s="12"/>
      <c r="C247" s="12"/>
      <c r="D247" s="16"/>
      <c r="E247" s="12"/>
      <c r="F247" s="12"/>
      <c r="G247" s="12"/>
      <c r="H247" s="12"/>
      <c r="I247" s="12"/>
      <c r="J247" s="16"/>
      <c r="K247" s="12"/>
      <c r="L247" s="16"/>
      <c r="M247" s="16"/>
      <c r="N247" s="12"/>
      <c r="O247" s="1"/>
      <c r="P247" s="1"/>
      <c r="Q247" s="1"/>
    </row>
    <row r="248" spans="2:12" ht="12">
      <c r="B248" s="1"/>
      <c r="C248" s="9"/>
      <c r="D248" s="9"/>
      <c r="E248" s="9"/>
      <c r="F248" s="9"/>
      <c r="G248" s="9"/>
      <c r="H248" s="9"/>
      <c r="I248" s="9"/>
      <c r="J248" s="9"/>
      <c r="K248" s="9"/>
      <c r="L248" s="9"/>
    </row>
    <row r="249" spans="2:12" ht="12">
      <c r="B249" s="1"/>
      <c r="C249" s="9"/>
      <c r="D249" s="9"/>
      <c r="E249" s="9"/>
      <c r="F249" s="9"/>
      <c r="G249" s="9"/>
      <c r="H249" s="9"/>
      <c r="I249" s="9"/>
      <c r="J249" s="9"/>
      <c r="K249" s="9"/>
      <c r="L249" s="9"/>
    </row>
    <row r="250" spans="2:12" ht="12">
      <c r="B250" s="1"/>
      <c r="C250" s="9"/>
      <c r="D250" s="9"/>
      <c r="E250" s="9"/>
      <c r="F250" s="9"/>
      <c r="G250" s="9"/>
      <c r="H250" s="9"/>
      <c r="I250" s="9"/>
      <c r="J250" s="9"/>
      <c r="K250" s="9"/>
      <c r="L250" s="9"/>
    </row>
    <row r="251" spans="2:12" ht="12">
      <c r="B251" s="1"/>
      <c r="C251" s="9"/>
      <c r="D251" s="9"/>
      <c r="E251" s="9"/>
      <c r="F251" s="9"/>
      <c r="G251" s="9"/>
      <c r="H251" s="9"/>
      <c r="I251" s="9"/>
      <c r="J251" s="9"/>
      <c r="K251" s="9"/>
      <c r="L251" s="9"/>
    </row>
    <row r="252" spans="2:12" ht="12">
      <c r="B252" s="1"/>
      <c r="C252" s="9"/>
      <c r="D252" s="9"/>
      <c r="E252" s="9"/>
      <c r="F252" s="9"/>
      <c r="G252" s="9"/>
      <c r="H252" s="9"/>
      <c r="I252" s="9"/>
      <c r="J252" s="9"/>
      <c r="K252" s="9"/>
      <c r="L252" s="9"/>
    </row>
    <row r="253" spans="2:12" ht="12">
      <c r="B253" s="1"/>
      <c r="C253" s="9"/>
      <c r="D253" s="9"/>
      <c r="E253" s="9"/>
      <c r="F253" s="9"/>
      <c r="G253" s="9"/>
      <c r="H253" s="9"/>
      <c r="I253" s="9"/>
      <c r="J253" s="9"/>
      <c r="K253" s="9"/>
      <c r="L253" s="9"/>
    </row>
    <row r="254" spans="2:12" ht="12">
      <c r="B254" s="1"/>
      <c r="C254" s="9"/>
      <c r="D254" s="9"/>
      <c r="E254" s="9"/>
      <c r="F254" s="9"/>
      <c r="G254" s="9"/>
      <c r="H254" s="9"/>
      <c r="I254" s="9"/>
      <c r="J254" s="9"/>
      <c r="K254" s="9"/>
      <c r="L254" s="9"/>
    </row>
    <row r="255" spans="2:12" ht="12">
      <c r="B255" s="1"/>
      <c r="C255" s="9"/>
      <c r="D255" s="9"/>
      <c r="E255" s="9"/>
      <c r="F255" s="9"/>
      <c r="G255" s="9"/>
      <c r="H255" s="9"/>
      <c r="I255" s="9"/>
      <c r="J255" s="9"/>
      <c r="K255" s="9"/>
      <c r="L255" s="9"/>
    </row>
    <row r="256" spans="2:12" ht="12">
      <c r="B256" s="1"/>
      <c r="C256" s="9"/>
      <c r="D256" s="9"/>
      <c r="E256" s="9"/>
      <c r="F256" s="9"/>
      <c r="G256" s="9"/>
      <c r="H256" s="9"/>
      <c r="I256" s="9"/>
      <c r="J256" s="9"/>
      <c r="K256" s="9"/>
      <c r="L256" s="9"/>
    </row>
    <row r="257" spans="2:12" ht="12">
      <c r="B257" s="1"/>
      <c r="C257" s="9"/>
      <c r="D257" s="9"/>
      <c r="E257" s="9"/>
      <c r="F257" s="9"/>
      <c r="G257" s="9"/>
      <c r="H257" s="9"/>
      <c r="I257" s="9"/>
      <c r="J257" s="9"/>
      <c r="K257" s="9"/>
      <c r="L257" s="9"/>
    </row>
    <row r="258" spans="2:12" ht="12">
      <c r="B258" s="1"/>
      <c r="C258" s="9"/>
      <c r="D258" s="9"/>
      <c r="E258" s="9"/>
      <c r="F258" s="9"/>
      <c r="G258" s="9"/>
      <c r="H258" s="9"/>
      <c r="I258" s="9"/>
      <c r="J258" s="9"/>
      <c r="K258" s="9"/>
      <c r="L258" s="9"/>
    </row>
    <row r="259" spans="2:12" ht="12">
      <c r="B259" s="1"/>
      <c r="C259" s="9"/>
      <c r="D259" s="9"/>
      <c r="E259" s="9"/>
      <c r="F259" s="9"/>
      <c r="G259" s="9"/>
      <c r="H259" s="9"/>
      <c r="I259" s="9"/>
      <c r="J259" s="9"/>
      <c r="K259" s="9"/>
      <c r="L259" s="9"/>
    </row>
    <row r="260" spans="2:12" ht="12">
      <c r="B260" s="1"/>
      <c r="C260" s="9"/>
      <c r="D260" s="9"/>
      <c r="E260" s="9"/>
      <c r="F260" s="9"/>
      <c r="G260" s="9"/>
      <c r="H260" s="9"/>
      <c r="I260" s="9"/>
      <c r="J260" s="9"/>
      <c r="K260" s="9"/>
      <c r="L260" s="9"/>
    </row>
    <row r="261" spans="2:12" ht="12">
      <c r="B261" s="1"/>
      <c r="C261" s="9"/>
      <c r="D261" s="9"/>
      <c r="E261" s="9"/>
      <c r="F261" s="9"/>
      <c r="G261" s="9"/>
      <c r="H261" s="9"/>
      <c r="I261" s="9"/>
      <c r="J261" s="9"/>
      <c r="K261" s="9"/>
      <c r="L261" s="9"/>
    </row>
    <row r="262" spans="2:12" ht="12">
      <c r="B262" s="1"/>
      <c r="C262" s="9"/>
      <c r="D262" s="9"/>
      <c r="E262" s="9"/>
      <c r="F262" s="9"/>
      <c r="G262" s="9"/>
      <c r="H262" s="9"/>
      <c r="I262" s="9"/>
      <c r="J262" s="9"/>
      <c r="K262" s="9"/>
      <c r="L262" s="9"/>
    </row>
    <row r="263" spans="2:12" ht="12">
      <c r="B263" s="1"/>
      <c r="C263" s="9"/>
      <c r="D263" s="9"/>
      <c r="E263" s="9"/>
      <c r="F263" s="9"/>
      <c r="G263" s="9"/>
      <c r="H263" s="9"/>
      <c r="I263" s="9"/>
      <c r="J263" s="9"/>
      <c r="K263" s="9"/>
      <c r="L263" s="9"/>
    </row>
    <row r="264" spans="2:12" ht="12">
      <c r="B264" s="1"/>
      <c r="C264" s="9"/>
      <c r="D264" s="9"/>
      <c r="E264" s="9"/>
      <c r="F264" s="9"/>
      <c r="G264" s="9"/>
      <c r="H264" s="9"/>
      <c r="I264" s="9"/>
      <c r="J264" s="9"/>
      <c r="K264" s="9"/>
      <c r="L264" s="9"/>
    </row>
    <row r="265" spans="2:12" ht="12">
      <c r="B265" s="1"/>
      <c r="C265" s="9"/>
      <c r="D265" s="9"/>
      <c r="E265" s="9"/>
      <c r="F265" s="9"/>
      <c r="G265" s="9"/>
      <c r="H265" s="9"/>
      <c r="I265" s="9"/>
      <c r="J265" s="9"/>
      <c r="K265" s="9"/>
      <c r="L265" s="9"/>
    </row>
    <row r="266" spans="2:12" ht="12">
      <c r="B266" s="1"/>
      <c r="C266" s="9"/>
      <c r="D266" s="9"/>
      <c r="E266" s="9"/>
      <c r="F266" s="9"/>
      <c r="G266" s="9"/>
      <c r="H266" s="9"/>
      <c r="I266" s="9"/>
      <c r="J266" s="9"/>
      <c r="K266" s="9"/>
      <c r="L266" s="9"/>
    </row>
    <row r="267" spans="2:12" ht="12">
      <c r="B267" s="1"/>
      <c r="C267" s="9"/>
      <c r="D267" s="9"/>
      <c r="E267" s="9"/>
      <c r="F267" s="9"/>
      <c r="G267" s="9"/>
      <c r="H267" s="9"/>
      <c r="I267" s="9"/>
      <c r="J267" s="9"/>
      <c r="K267" s="9"/>
      <c r="L267" s="9"/>
    </row>
    <row r="268" spans="2:12" ht="12">
      <c r="B268" s="1"/>
      <c r="C268" s="9"/>
      <c r="D268" s="9"/>
      <c r="E268" s="9"/>
      <c r="F268" s="9"/>
      <c r="G268" s="9"/>
      <c r="H268" s="9"/>
      <c r="I268" s="9"/>
      <c r="J268" s="9"/>
      <c r="K268" s="9"/>
      <c r="L268" s="9"/>
    </row>
    <row r="269" spans="2:12" ht="12">
      <c r="B269" s="1"/>
      <c r="C269" s="9"/>
      <c r="D269" s="9"/>
      <c r="E269" s="9"/>
      <c r="F269" s="9"/>
      <c r="G269" s="9"/>
      <c r="H269" s="9"/>
      <c r="I269" s="9"/>
      <c r="J269" s="9"/>
      <c r="K269" s="9"/>
      <c r="L269" s="9"/>
    </row>
    <row r="270" spans="2:12" ht="12">
      <c r="B270" s="1"/>
      <c r="C270" s="9"/>
      <c r="D270" s="9"/>
      <c r="E270" s="9"/>
      <c r="F270" s="9"/>
      <c r="G270" s="9"/>
      <c r="H270" s="9"/>
      <c r="I270" s="9"/>
      <c r="J270" s="9"/>
      <c r="K270" s="9"/>
      <c r="L270" s="9"/>
    </row>
    <row r="271" spans="2:12" ht="12">
      <c r="B271" s="1"/>
      <c r="C271" s="9"/>
      <c r="D271" s="9"/>
      <c r="E271" s="9"/>
      <c r="F271" s="9"/>
      <c r="G271" s="9"/>
      <c r="H271" s="9"/>
      <c r="I271" s="9"/>
      <c r="J271" s="9"/>
      <c r="K271" s="9"/>
      <c r="L271" s="9"/>
    </row>
    <row r="272" spans="2:12" ht="12">
      <c r="B272" s="1"/>
      <c r="C272" s="9"/>
      <c r="D272" s="9"/>
      <c r="E272" s="9"/>
      <c r="F272" s="9"/>
      <c r="G272" s="9"/>
      <c r="H272" s="9"/>
      <c r="I272" s="9"/>
      <c r="J272" s="9"/>
      <c r="K272" s="9"/>
      <c r="L272" s="9"/>
    </row>
    <row r="273" spans="2:12" ht="12">
      <c r="B273" s="1"/>
      <c r="C273" s="9"/>
      <c r="D273" s="9"/>
      <c r="E273" s="9"/>
      <c r="F273" s="9"/>
      <c r="G273" s="9"/>
      <c r="H273" s="9"/>
      <c r="I273" s="9"/>
      <c r="J273" s="9"/>
      <c r="K273" s="9"/>
      <c r="L273" s="9"/>
    </row>
    <row r="274" spans="2:12" ht="12">
      <c r="B274" s="1"/>
      <c r="C274" s="9"/>
      <c r="D274" s="9"/>
      <c r="E274" s="9"/>
      <c r="F274" s="9"/>
      <c r="G274" s="9"/>
      <c r="H274" s="9"/>
      <c r="I274" s="9"/>
      <c r="J274" s="9"/>
      <c r="K274" s="9"/>
      <c r="L274" s="9"/>
    </row>
    <row r="275" spans="2:12" ht="12">
      <c r="B275" s="1"/>
      <c r="C275" s="9"/>
      <c r="D275" s="9"/>
      <c r="E275" s="9"/>
      <c r="F275" s="9"/>
      <c r="G275" s="9"/>
      <c r="H275" s="9"/>
      <c r="I275" s="9"/>
      <c r="J275" s="9"/>
      <c r="K275" s="9"/>
      <c r="L275" s="9"/>
    </row>
    <row r="276" spans="2:12" ht="12">
      <c r="B276" s="1"/>
      <c r="C276" s="9"/>
      <c r="D276" s="9"/>
      <c r="E276" s="9"/>
      <c r="F276" s="9"/>
      <c r="G276" s="9"/>
      <c r="H276" s="9"/>
      <c r="I276" s="9"/>
      <c r="J276" s="9"/>
      <c r="K276" s="9"/>
      <c r="L276" s="9"/>
    </row>
    <row r="277" spans="2:12" ht="12">
      <c r="B277" s="1"/>
      <c r="C277" s="9"/>
      <c r="D277" s="9"/>
      <c r="E277" s="9"/>
      <c r="F277" s="9"/>
      <c r="G277" s="9"/>
      <c r="H277" s="9"/>
      <c r="I277" s="9"/>
      <c r="J277" s="9"/>
      <c r="K277" s="9"/>
      <c r="L277" s="9"/>
    </row>
    <row r="278" spans="2:12" ht="12">
      <c r="B278" s="1"/>
      <c r="C278" s="9"/>
      <c r="D278" s="9"/>
      <c r="E278" s="9"/>
      <c r="F278" s="9"/>
      <c r="G278" s="9"/>
      <c r="H278" s="9"/>
      <c r="I278" s="9"/>
      <c r="J278" s="9"/>
      <c r="K278" s="9"/>
      <c r="L278" s="9"/>
    </row>
    <row r="279" spans="2:12" ht="12">
      <c r="B279" s="1"/>
      <c r="C279" s="9"/>
      <c r="D279" s="9"/>
      <c r="E279" s="9"/>
      <c r="F279" s="9"/>
      <c r="G279" s="9"/>
      <c r="H279" s="9"/>
      <c r="I279" s="9"/>
      <c r="J279" s="9"/>
      <c r="K279" s="9"/>
      <c r="L279" s="9"/>
    </row>
    <row r="280" spans="2:12" ht="12">
      <c r="B280" s="1"/>
      <c r="C280" s="9"/>
      <c r="D280" s="9"/>
      <c r="E280" s="9"/>
      <c r="F280" s="9"/>
      <c r="G280" s="9"/>
      <c r="H280" s="9"/>
      <c r="I280" s="9"/>
      <c r="J280" s="9"/>
      <c r="K280" s="9"/>
      <c r="L280" s="9"/>
    </row>
    <row r="281" spans="2:12" ht="12">
      <c r="B281" s="1"/>
      <c r="C281" s="9"/>
      <c r="D281" s="9"/>
      <c r="E281" s="9"/>
      <c r="F281" s="9"/>
      <c r="G281" s="9"/>
      <c r="H281" s="9"/>
      <c r="I281" s="9"/>
      <c r="J281" s="9"/>
      <c r="K281" s="9"/>
      <c r="L281" s="9"/>
    </row>
    <row r="282" spans="2:12" ht="12">
      <c r="B282" s="1"/>
      <c r="C282" s="9"/>
      <c r="D282" s="9"/>
      <c r="E282" s="9"/>
      <c r="F282" s="9"/>
      <c r="G282" s="9"/>
      <c r="H282" s="9"/>
      <c r="I282" s="9"/>
      <c r="J282" s="9"/>
      <c r="K282" s="9"/>
      <c r="L282" s="9"/>
    </row>
    <row r="283" spans="2:12" ht="12">
      <c r="B283" s="1"/>
      <c r="C283" s="9"/>
      <c r="D283" s="9"/>
      <c r="E283" s="9"/>
      <c r="F283" s="9"/>
      <c r="G283" s="9"/>
      <c r="H283" s="9"/>
      <c r="I283" s="9"/>
      <c r="J283" s="9"/>
      <c r="K283" s="9"/>
      <c r="L283" s="9"/>
    </row>
    <row r="284" spans="2:12" ht="12">
      <c r="B284" s="1"/>
      <c r="C284" s="9"/>
      <c r="D284" s="9"/>
      <c r="E284" s="9"/>
      <c r="F284" s="9"/>
      <c r="G284" s="9"/>
      <c r="H284" s="9"/>
      <c r="I284" s="9"/>
      <c r="J284" s="9"/>
      <c r="K284" s="9"/>
      <c r="L284" s="9"/>
    </row>
    <row r="285" spans="2:12" ht="12">
      <c r="B285" s="1"/>
      <c r="C285" s="9"/>
      <c r="D285" s="9"/>
      <c r="E285" s="9"/>
      <c r="F285" s="9"/>
      <c r="G285" s="9"/>
      <c r="H285" s="9"/>
      <c r="I285" s="9"/>
      <c r="J285" s="9"/>
      <c r="K285" s="9"/>
      <c r="L285" s="9"/>
    </row>
    <row r="286" spans="2:12" ht="12">
      <c r="B286" s="1"/>
      <c r="C286" s="9"/>
      <c r="D286" s="9"/>
      <c r="E286" s="9"/>
      <c r="F286" s="9"/>
      <c r="G286" s="9"/>
      <c r="H286" s="9"/>
      <c r="I286" s="9"/>
      <c r="J286" s="9"/>
      <c r="K286" s="9"/>
      <c r="L286" s="9"/>
    </row>
    <row r="287" spans="2:12" ht="12">
      <c r="B287" s="1"/>
      <c r="C287" s="9"/>
      <c r="D287" s="9"/>
      <c r="E287" s="9"/>
      <c r="F287" s="9"/>
      <c r="G287" s="9"/>
      <c r="H287" s="9"/>
      <c r="I287" s="9"/>
      <c r="J287" s="9"/>
      <c r="K287" s="9"/>
      <c r="L287" s="9"/>
    </row>
    <row r="288" spans="2:12" ht="12">
      <c r="B288" s="1"/>
      <c r="C288" s="9"/>
      <c r="D288" s="9"/>
      <c r="E288" s="9"/>
      <c r="F288" s="9"/>
      <c r="G288" s="9"/>
      <c r="H288" s="9"/>
      <c r="I288" s="9"/>
      <c r="J288" s="9"/>
      <c r="K288" s="9"/>
      <c r="L288" s="9"/>
    </row>
    <row r="289" spans="2:12" ht="12">
      <c r="B289" s="1"/>
      <c r="C289" s="9"/>
      <c r="D289" s="9"/>
      <c r="E289" s="9"/>
      <c r="F289" s="9"/>
      <c r="G289" s="9"/>
      <c r="H289" s="9"/>
      <c r="I289" s="9"/>
      <c r="J289" s="9"/>
      <c r="K289" s="9"/>
      <c r="L289" s="9"/>
    </row>
    <row r="290" spans="2:12" ht="12">
      <c r="B290" s="1"/>
      <c r="C290" s="9"/>
      <c r="D290" s="9"/>
      <c r="E290" s="9"/>
      <c r="F290" s="9"/>
      <c r="G290" s="9"/>
      <c r="H290" s="9"/>
      <c r="I290" s="9"/>
      <c r="J290" s="9"/>
      <c r="K290" s="9"/>
      <c r="L290" s="9"/>
    </row>
    <row r="291" spans="2:12" ht="12">
      <c r="B291" s="1"/>
      <c r="C291" s="9"/>
      <c r="D291" s="9"/>
      <c r="E291" s="9"/>
      <c r="F291" s="9"/>
      <c r="G291" s="9"/>
      <c r="H291" s="9"/>
      <c r="I291" s="9"/>
      <c r="J291" s="9"/>
      <c r="K291" s="9"/>
      <c r="L291" s="9"/>
    </row>
    <row r="292" spans="2:12" ht="12">
      <c r="B292" s="1"/>
      <c r="C292" s="9"/>
      <c r="D292" s="9"/>
      <c r="E292" s="9"/>
      <c r="F292" s="9"/>
      <c r="G292" s="9"/>
      <c r="H292" s="9"/>
      <c r="I292" s="9"/>
      <c r="J292" s="9"/>
      <c r="K292" s="9"/>
      <c r="L292" s="9"/>
    </row>
    <row r="293" spans="2:12" ht="12">
      <c r="B293" s="1"/>
      <c r="C293" s="9"/>
      <c r="D293" s="9"/>
      <c r="E293" s="9"/>
      <c r="F293" s="9"/>
      <c r="G293" s="9"/>
      <c r="H293" s="9"/>
      <c r="I293" s="9"/>
      <c r="J293" s="9"/>
      <c r="K293" s="9"/>
      <c r="L293" s="9"/>
    </row>
    <row r="294" spans="2:13" ht="12">
      <c r="B294" s="1"/>
      <c r="C294" s="14"/>
      <c r="D294" s="14"/>
      <c r="E294" s="14"/>
      <c r="F294" s="14"/>
      <c r="G294" s="14"/>
      <c r="H294" s="14"/>
      <c r="I294" s="14"/>
      <c r="J294" s="14"/>
      <c r="K294" s="14"/>
      <c r="L294" s="14"/>
      <c r="M294" s="8"/>
    </row>
    <row r="295" spans="2:12" ht="12">
      <c r="B295" s="1"/>
      <c r="C295" s="9"/>
      <c r="D295" s="9"/>
      <c r="E295" s="9"/>
      <c r="F295" s="9"/>
      <c r="G295" s="9"/>
      <c r="H295" s="9"/>
      <c r="I295" s="9"/>
      <c r="J295" s="9"/>
      <c r="K295" s="9"/>
      <c r="L295" s="9"/>
    </row>
    <row r="296" spans="2:12" ht="12">
      <c r="B296" s="1"/>
      <c r="C296" s="9"/>
      <c r="D296" s="9"/>
      <c r="E296" s="9"/>
      <c r="F296" s="9"/>
      <c r="G296" s="9"/>
      <c r="H296" s="9"/>
      <c r="I296" s="9"/>
      <c r="J296" s="9"/>
      <c r="K296" s="9"/>
      <c r="L296" s="9"/>
    </row>
    <row r="297" spans="2:12" ht="12">
      <c r="B297" s="1"/>
      <c r="C297" s="9"/>
      <c r="D297" s="9"/>
      <c r="E297" s="9"/>
      <c r="F297" s="9"/>
      <c r="G297" s="9"/>
      <c r="H297" s="9"/>
      <c r="I297" s="9"/>
      <c r="J297" s="9"/>
      <c r="K297" s="9"/>
      <c r="L297" s="9"/>
    </row>
    <row r="298" spans="2:12" ht="12">
      <c r="B298" s="1"/>
      <c r="C298" s="9"/>
      <c r="D298" s="9"/>
      <c r="E298" s="9"/>
      <c r="F298" s="9"/>
      <c r="G298" s="9"/>
      <c r="H298" s="9"/>
      <c r="I298" s="9"/>
      <c r="J298" s="9"/>
      <c r="K298" s="9"/>
      <c r="L298" s="9"/>
    </row>
    <row r="299" spans="2:12" ht="12">
      <c r="B299" s="1"/>
      <c r="C299" s="9"/>
      <c r="D299" s="9"/>
      <c r="E299" s="9"/>
      <c r="F299" s="9"/>
      <c r="G299" s="9"/>
      <c r="H299" s="9"/>
      <c r="I299" s="9"/>
      <c r="J299" s="9"/>
      <c r="K299" s="9"/>
      <c r="L299" s="9"/>
    </row>
    <row r="300" spans="2:12" ht="12">
      <c r="B300" s="1"/>
      <c r="C300" s="9"/>
      <c r="D300" s="9"/>
      <c r="E300" s="9"/>
      <c r="F300" s="9"/>
      <c r="G300" s="9"/>
      <c r="H300" s="9"/>
      <c r="I300" s="9"/>
      <c r="J300" s="9"/>
      <c r="K300" s="9"/>
      <c r="L300" s="9"/>
    </row>
    <row r="301" spans="2:12" ht="12">
      <c r="B301" s="1"/>
      <c r="C301" s="9"/>
      <c r="D301" s="9"/>
      <c r="E301" s="9"/>
      <c r="F301" s="9"/>
      <c r="G301" s="9"/>
      <c r="H301" s="9"/>
      <c r="I301" s="9"/>
      <c r="J301" s="9"/>
      <c r="K301" s="9"/>
      <c r="L301" s="9"/>
    </row>
    <row r="302" spans="2:12" ht="12">
      <c r="B302" s="1"/>
      <c r="C302" s="9"/>
      <c r="D302" s="9"/>
      <c r="E302" s="9"/>
      <c r="F302" s="9"/>
      <c r="G302" s="9"/>
      <c r="H302" s="9"/>
      <c r="I302" s="9"/>
      <c r="J302" s="9"/>
      <c r="K302" s="9"/>
      <c r="L302" s="9"/>
    </row>
    <row r="303" spans="2:12" ht="12">
      <c r="B303" s="1"/>
      <c r="C303" s="9"/>
      <c r="D303" s="9"/>
      <c r="E303" s="9"/>
      <c r="F303" s="9"/>
      <c r="G303" s="9"/>
      <c r="H303" s="9"/>
      <c r="I303" s="9"/>
      <c r="J303" s="9"/>
      <c r="K303" s="9"/>
      <c r="L303" s="9"/>
    </row>
    <row r="304" spans="2:12" ht="12">
      <c r="B304" s="1"/>
      <c r="C304" s="9"/>
      <c r="D304" s="9"/>
      <c r="E304" s="9"/>
      <c r="F304" s="9"/>
      <c r="G304" s="9"/>
      <c r="H304" s="9"/>
      <c r="I304" s="9"/>
      <c r="J304" s="9"/>
      <c r="K304" s="9"/>
      <c r="L304" s="9"/>
    </row>
    <row r="305" spans="2:12" ht="12">
      <c r="B305" s="1"/>
      <c r="C305" s="9"/>
      <c r="D305" s="9"/>
      <c r="E305" s="9"/>
      <c r="F305" s="9"/>
      <c r="G305" s="9"/>
      <c r="H305" s="9"/>
      <c r="I305" s="9"/>
      <c r="J305" s="9"/>
      <c r="K305" s="9"/>
      <c r="L305" s="9"/>
    </row>
    <row r="306" spans="2:12" ht="12">
      <c r="B306" s="1"/>
      <c r="C306" s="9"/>
      <c r="D306" s="9"/>
      <c r="E306" s="9"/>
      <c r="F306" s="9"/>
      <c r="G306" s="9"/>
      <c r="H306" s="9"/>
      <c r="I306" s="9"/>
      <c r="J306" s="9"/>
      <c r="K306" s="9"/>
      <c r="L306" s="9"/>
    </row>
    <row r="307" spans="2:12" ht="12">
      <c r="B307" s="1"/>
      <c r="C307" s="9"/>
      <c r="D307" s="9"/>
      <c r="E307" s="9"/>
      <c r="F307" s="9"/>
      <c r="G307" s="9"/>
      <c r="H307" s="9"/>
      <c r="I307" s="9"/>
      <c r="J307" s="9"/>
      <c r="K307" s="9"/>
      <c r="L307" s="9"/>
    </row>
    <row r="308" spans="2:12" ht="12">
      <c r="B308" s="1"/>
      <c r="C308" s="9"/>
      <c r="D308" s="9"/>
      <c r="E308" s="9"/>
      <c r="F308" s="9"/>
      <c r="G308" s="9"/>
      <c r="H308" s="9"/>
      <c r="I308" s="9"/>
      <c r="J308" s="9"/>
      <c r="K308" s="9"/>
      <c r="L308" s="9"/>
    </row>
    <row r="309" spans="2:12" ht="12">
      <c r="B309" s="1"/>
      <c r="C309" s="9"/>
      <c r="D309" s="9"/>
      <c r="E309" s="9"/>
      <c r="F309" s="9"/>
      <c r="G309" s="9"/>
      <c r="H309" s="9"/>
      <c r="I309" s="9"/>
      <c r="J309" s="9"/>
      <c r="K309" s="9"/>
      <c r="L309" s="9"/>
    </row>
    <row r="310" spans="2:12" ht="12">
      <c r="B310" s="1"/>
      <c r="C310" s="9"/>
      <c r="D310" s="9"/>
      <c r="E310" s="9"/>
      <c r="F310" s="9"/>
      <c r="G310" s="9"/>
      <c r="H310" s="9"/>
      <c r="I310" s="9"/>
      <c r="J310" s="9"/>
      <c r="K310" s="9"/>
      <c r="L310" s="9"/>
    </row>
    <row r="311" spans="2:12" ht="12">
      <c r="B311" s="1"/>
      <c r="C311" s="9"/>
      <c r="D311" s="9"/>
      <c r="E311" s="9"/>
      <c r="F311" s="9"/>
      <c r="G311" s="9"/>
      <c r="H311" s="9"/>
      <c r="I311" s="9"/>
      <c r="J311" s="9"/>
      <c r="K311" s="9"/>
      <c r="L311" s="9"/>
    </row>
    <row r="312" spans="2:12" ht="12">
      <c r="B312" s="1"/>
      <c r="C312" s="9"/>
      <c r="D312" s="9"/>
      <c r="E312" s="9"/>
      <c r="F312" s="9"/>
      <c r="G312" s="9"/>
      <c r="H312" s="9"/>
      <c r="I312" s="9"/>
      <c r="J312" s="9"/>
      <c r="K312" s="9"/>
      <c r="L312" s="9"/>
    </row>
    <row r="313" spans="2:12" ht="12">
      <c r="B313" s="1"/>
      <c r="C313" s="9"/>
      <c r="D313" s="9"/>
      <c r="E313" s="9"/>
      <c r="F313" s="9"/>
      <c r="G313" s="9"/>
      <c r="H313" s="9"/>
      <c r="I313" s="9"/>
      <c r="J313" s="9"/>
      <c r="K313" s="9"/>
      <c r="L313" s="9"/>
    </row>
    <row r="314" spans="2:12" ht="12">
      <c r="B314" s="1"/>
      <c r="C314" s="9"/>
      <c r="D314" s="9"/>
      <c r="E314" s="9"/>
      <c r="F314" s="9"/>
      <c r="G314" s="9"/>
      <c r="H314" s="9"/>
      <c r="I314" s="9"/>
      <c r="J314" s="9"/>
      <c r="K314" s="9"/>
      <c r="L314" s="9"/>
    </row>
    <row r="315" spans="2:12" ht="12">
      <c r="B315" s="1"/>
      <c r="C315" s="9"/>
      <c r="D315" s="9"/>
      <c r="E315" s="9"/>
      <c r="F315" s="9"/>
      <c r="G315" s="9"/>
      <c r="H315" s="9"/>
      <c r="I315" s="9"/>
      <c r="J315" s="9"/>
      <c r="K315" s="9"/>
      <c r="L315" s="9"/>
    </row>
    <row r="316" spans="2:12" ht="12">
      <c r="B316" s="1"/>
      <c r="C316" s="9"/>
      <c r="D316" s="9"/>
      <c r="E316" s="9"/>
      <c r="F316" s="9"/>
      <c r="G316" s="9"/>
      <c r="H316" s="9"/>
      <c r="I316" s="9"/>
      <c r="J316" s="9"/>
      <c r="K316" s="9"/>
      <c r="L316" s="9"/>
    </row>
    <row r="317" spans="2:12" ht="12">
      <c r="B317" s="1"/>
      <c r="C317" s="9"/>
      <c r="D317" s="9"/>
      <c r="E317" s="9"/>
      <c r="F317" s="9"/>
      <c r="G317" s="9"/>
      <c r="H317" s="9"/>
      <c r="I317" s="9"/>
      <c r="J317" s="9"/>
      <c r="K317" s="9"/>
      <c r="L317" s="9"/>
    </row>
    <row r="318" spans="2:12" ht="12">
      <c r="B318" s="1"/>
      <c r="C318" s="9"/>
      <c r="D318" s="9"/>
      <c r="E318" s="9"/>
      <c r="F318" s="9"/>
      <c r="G318" s="9"/>
      <c r="H318" s="9"/>
      <c r="I318" s="9"/>
      <c r="J318" s="9"/>
      <c r="K318" s="9"/>
      <c r="L318" s="9"/>
    </row>
    <row r="319" spans="2:12" ht="12">
      <c r="B319" s="1"/>
      <c r="C319" s="9"/>
      <c r="D319" s="9"/>
      <c r="E319" s="9"/>
      <c r="F319" s="9"/>
      <c r="G319" s="9"/>
      <c r="H319" s="9"/>
      <c r="I319" s="9"/>
      <c r="J319" s="9"/>
      <c r="K319" s="9"/>
      <c r="L319" s="9"/>
    </row>
    <row r="320" spans="2:12" ht="12">
      <c r="B320" s="1"/>
      <c r="C320" s="9"/>
      <c r="D320" s="9"/>
      <c r="E320" s="9"/>
      <c r="F320" s="9"/>
      <c r="G320" s="9"/>
      <c r="H320" s="9"/>
      <c r="I320" s="9"/>
      <c r="J320" s="9"/>
      <c r="K320" s="9"/>
      <c r="L320" s="9"/>
    </row>
    <row r="321" spans="2:12" ht="12">
      <c r="B321" s="1"/>
      <c r="C321" s="9"/>
      <c r="D321" s="9"/>
      <c r="E321" s="9"/>
      <c r="F321" s="9"/>
      <c r="G321" s="9"/>
      <c r="H321" s="9"/>
      <c r="I321" s="9"/>
      <c r="J321" s="9"/>
      <c r="K321" s="9"/>
      <c r="L321" s="9"/>
    </row>
    <row r="322" spans="2:12" ht="12">
      <c r="B322" s="1"/>
      <c r="C322" s="9"/>
      <c r="D322" s="9"/>
      <c r="E322" s="9"/>
      <c r="F322" s="9"/>
      <c r="G322" s="9"/>
      <c r="H322" s="9"/>
      <c r="I322" s="9"/>
      <c r="J322" s="9"/>
      <c r="K322" s="9"/>
      <c r="L322" s="9"/>
    </row>
    <row r="323" spans="2:12" ht="12">
      <c r="B323" s="1"/>
      <c r="C323" s="9"/>
      <c r="D323" s="9"/>
      <c r="E323" s="9"/>
      <c r="F323" s="9"/>
      <c r="G323" s="9"/>
      <c r="H323" s="9"/>
      <c r="I323" s="9"/>
      <c r="J323" s="9"/>
      <c r="K323" s="9"/>
      <c r="L323" s="9"/>
    </row>
    <row r="324" spans="2:12" ht="12">
      <c r="B324" s="1"/>
      <c r="C324" s="9"/>
      <c r="D324" s="9"/>
      <c r="E324" s="9"/>
      <c r="F324" s="9"/>
      <c r="G324" s="9"/>
      <c r="H324" s="9"/>
      <c r="I324" s="9"/>
      <c r="J324" s="9"/>
      <c r="K324" s="9"/>
      <c r="L324" s="9"/>
    </row>
    <row r="325" spans="2:12" ht="12">
      <c r="B325" s="1"/>
      <c r="C325" s="9"/>
      <c r="D325" s="9"/>
      <c r="E325" s="9"/>
      <c r="F325" s="9"/>
      <c r="G325" s="9"/>
      <c r="H325" s="9"/>
      <c r="I325" s="9"/>
      <c r="J325" s="9"/>
      <c r="K325" s="9"/>
      <c r="L325" s="9"/>
    </row>
    <row r="326" spans="2:12" ht="12">
      <c r="B326" s="1"/>
      <c r="C326" s="9"/>
      <c r="D326" s="9"/>
      <c r="E326" s="9"/>
      <c r="F326" s="9"/>
      <c r="G326" s="9"/>
      <c r="H326" s="9"/>
      <c r="I326" s="9"/>
      <c r="J326" s="9"/>
      <c r="K326" s="9"/>
      <c r="L326" s="9"/>
    </row>
    <row r="327" spans="2:12" ht="12">
      <c r="B327" s="1"/>
      <c r="C327" s="9"/>
      <c r="D327" s="9"/>
      <c r="E327" s="9"/>
      <c r="F327" s="9"/>
      <c r="G327" s="9"/>
      <c r="H327" s="9"/>
      <c r="I327" s="9"/>
      <c r="J327" s="9"/>
      <c r="K327" s="9"/>
      <c r="L327" s="9"/>
    </row>
    <row r="328" spans="2:12" ht="12">
      <c r="B328" s="1"/>
      <c r="C328" s="9"/>
      <c r="D328" s="9"/>
      <c r="E328" s="9"/>
      <c r="F328" s="9"/>
      <c r="G328" s="9"/>
      <c r="H328" s="9"/>
      <c r="I328" s="9"/>
      <c r="J328" s="9"/>
      <c r="K328" s="9"/>
      <c r="L328" s="9"/>
    </row>
    <row r="329" spans="2:12" ht="12">
      <c r="B329" s="1"/>
      <c r="C329" s="9"/>
      <c r="D329" s="9"/>
      <c r="E329" s="9"/>
      <c r="F329" s="9"/>
      <c r="G329" s="9"/>
      <c r="H329" s="9"/>
      <c r="I329" s="9"/>
      <c r="J329" s="9"/>
      <c r="K329" s="9"/>
      <c r="L329" s="9"/>
    </row>
    <row r="330" spans="2:12" ht="12">
      <c r="B330" s="1"/>
      <c r="C330" s="9"/>
      <c r="D330" s="9"/>
      <c r="E330" s="9"/>
      <c r="F330" s="9"/>
      <c r="G330" s="9"/>
      <c r="H330" s="9"/>
      <c r="I330" s="9"/>
      <c r="J330" s="9"/>
      <c r="K330" s="9"/>
      <c r="L330" s="9"/>
    </row>
    <row r="331" spans="2:12" ht="12">
      <c r="B331" s="1"/>
      <c r="C331" s="9"/>
      <c r="D331" s="9"/>
      <c r="E331" s="9"/>
      <c r="F331" s="9"/>
      <c r="G331" s="9"/>
      <c r="H331" s="9"/>
      <c r="I331" s="9"/>
      <c r="J331" s="9"/>
      <c r="K331" s="9"/>
      <c r="L331" s="9"/>
    </row>
    <row r="332" spans="2:12" ht="12">
      <c r="B332" s="1"/>
      <c r="C332" s="9"/>
      <c r="D332" s="9"/>
      <c r="E332" s="9"/>
      <c r="F332" s="9"/>
      <c r="G332" s="9"/>
      <c r="H332" s="9"/>
      <c r="I332" s="9"/>
      <c r="J332" s="9"/>
      <c r="K332" s="9"/>
      <c r="L332" s="9"/>
    </row>
    <row r="333" spans="2:12" ht="12">
      <c r="B333" s="1"/>
      <c r="C333" s="9"/>
      <c r="D333" s="9"/>
      <c r="E333" s="9"/>
      <c r="F333" s="9"/>
      <c r="G333" s="9"/>
      <c r="H333" s="9"/>
      <c r="I333" s="9"/>
      <c r="J333" s="9"/>
      <c r="K333" s="9"/>
      <c r="L333" s="9"/>
    </row>
    <row r="334" spans="2:12" ht="12">
      <c r="B334" s="1"/>
      <c r="C334" s="9"/>
      <c r="D334" s="9"/>
      <c r="E334" s="9"/>
      <c r="F334" s="9"/>
      <c r="G334" s="9"/>
      <c r="H334" s="9"/>
      <c r="I334" s="9"/>
      <c r="J334" s="9"/>
      <c r="K334" s="9"/>
      <c r="L334" s="9"/>
    </row>
    <row r="335" spans="2:12" ht="12">
      <c r="B335" s="1"/>
      <c r="C335" s="9"/>
      <c r="D335" s="9"/>
      <c r="E335" s="9"/>
      <c r="F335" s="9"/>
      <c r="G335" s="9"/>
      <c r="H335" s="9"/>
      <c r="I335" s="9"/>
      <c r="J335" s="9"/>
      <c r="K335" s="9"/>
      <c r="L335" s="9"/>
    </row>
    <row r="336" spans="2:12" ht="12">
      <c r="B336" s="1"/>
      <c r="C336" s="9"/>
      <c r="D336" s="9"/>
      <c r="E336" s="9"/>
      <c r="F336" s="9"/>
      <c r="G336" s="9"/>
      <c r="H336" s="9"/>
      <c r="I336" s="9"/>
      <c r="J336" s="9"/>
      <c r="K336" s="9"/>
      <c r="L336" s="9"/>
    </row>
    <row r="337" spans="2:12" ht="12">
      <c r="B337" s="1"/>
      <c r="C337" s="9"/>
      <c r="D337" s="9"/>
      <c r="E337" s="9"/>
      <c r="F337" s="9"/>
      <c r="G337" s="9"/>
      <c r="H337" s="9"/>
      <c r="I337" s="9"/>
      <c r="J337" s="9"/>
      <c r="K337" s="9"/>
      <c r="L337" s="9"/>
    </row>
    <row r="338" spans="2:12" ht="12">
      <c r="B338" s="1"/>
      <c r="C338" s="9"/>
      <c r="D338" s="9"/>
      <c r="E338" s="9"/>
      <c r="F338" s="9"/>
      <c r="G338" s="9"/>
      <c r="H338" s="9"/>
      <c r="I338" s="9"/>
      <c r="J338" s="9"/>
      <c r="K338" s="9"/>
      <c r="L338" s="9"/>
    </row>
    <row r="339" spans="2:12" ht="12">
      <c r="B339" s="1"/>
      <c r="C339" s="9"/>
      <c r="D339" s="9"/>
      <c r="E339" s="9"/>
      <c r="F339" s="9"/>
      <c r="G339" s="9"/>
      <c r="H339" s="9"/>
      <c r="I339" s="9"/>
      <c r="J339" s="9"/>
      <c r="K339" s="9"/>
      <c r="L339" s="9"/>
    </row>
    <row r="340" spans="2:12" ht="12">
      <c r="B340" s="1"/>
      <c r="C340" s="9"/>
      <c r="D340" s="9"/>
      <c r="E340" s="9"/>
      <c r="F340" s="9"/>
      <c r="G340" s="9"/>
      <c r="H340" s="9"/>
      <c r="I340" s="9"/>
      <c r="J340" s="9"/>
      <c r="K340" s="9"/>
      <c r="L340" s="9"/>
    </row>
    <row r="341" spans="2:12" ht="12">
      <c r="B341" s="1"/>
      <c r="C341" s="9"/>
      <c r="D341" s="9"/>
      <c r="E341" s="9"/>
      <c r="F341" s="9"/>
      <c r="G341" s="9"/>
      <c r="H341" s="9"/>
      <c r="I341" s="9"/>
      <c r="J341" s="9"/>
      <c r="K341" s="9"/>
      <c r="L341" s="9"/>
    </row>
    <row r="342" spans="2:12" ht="12">
      <c r="B342" s="1"/>
      <c r="C342" s="9"/>
      <c r="D342" s="9"/>
      <c r="E342" s="9"/>
      <c r="F342" s="9"/>
      <c r="G342" s="9"/>
      <c r="H342" s="9"/>
      <c r="I342" s="9"/>
      <c r="J342" s="9"/>
      <c r="K342" s="9"/>
      <c r="L342" s="9"/>
    </row>
    <row r="343" spans="2:17" ht="12">
      <c r="B343" s="12"/>
      <c r="C343" s="12"/>
      <c r="D343" s="16"/>
      <c r="E343" s="12"/>
      <c r="F343" s="12"/>
      <c r="G343" s="12"/>
      <c r="H343" s="12"/>
      <c r="I343" s="12"/>
      <c r="J343" s="16"/>
      <c r="K343" s="12"/>
      <c r="L343" s="16"/>
      <c r="M343" s="12"/>
      <c r="N343" s="12"/>
      <c r="O343" s="12"/>
      <c r="P343" s="12"/>
      <c r="Q343" s="12"/>
    </row>
    <row r="344" spans="2:17" ht="12">
      <c r="B344" s="12"/>
      <c r="C344" s="12"/>
      <c r="D344" s="16"/>
      <c r="E344" s="12"/>
      <c r="F344" s="12"/>
      <c r="G344" s="12"/>
      <c r="H344" s="12"/>
      <c r="I344" s="12"/>
      <c r="J344" s="16"/>
      <c r="K344" s="12"/>
      <c r="L344" s="16"/>
      <c r="M344" s="12"/>
      <c r="N344" s="12"/>
      <c r="O344" s="12"/>
      <c r="P344" s="12"/>
      <c r="Q344" s="12"/>
    </row>
    <row r="345" spans="2:16" ht="12">
      <c r="B345" s="12"/>
      <c r="C345" s="12"/>
      <c r="D345" s="16"/>
      <c r="E345" s="12"/>
      <c r="F345" s="12"/>
      <c r="G345" s="12"/>
      <c r="H345" s="12"/>
      <c r="I345" s="12"/>
      <c r="J345" s="16"/>
      <c r="K345" s="12"/>
      <c r="L345" s="16"/>
      <c r="M345" s="12"/>
      <c r="N345" s="12"/>
      <c r="O345" s="12"/>
      <c r="P345" s="12"/>
    </row>
    <row r="346" spans="2:12" ht="12">
      <c r="B346" s="1"/>
      <c r="C346" s="15"/>
      <c r="D346" s="15"/>
      <c r="E346" s="15"/>
      <c r="F346" s="15"/>
      <c r="G346" s="15"/>
      <c r="H346" s="15"/>
      <c r="I346" s="15"/>
      <c r="J346" s="15"/>
      <c r="K346" s="15"/>
      <c r="L346" s="15"/>
    </row>
    <row r="347" spans="2:16" ht="12">
      <c r="B347" s="12"/>
      <c r="C347" s="12"/>
      <c r="D347" s="16"/>
      <c r="E347" s="12"/>
      <c r="F347" s="12"/>
      <c r="G347" s="12"/>
      <c r="H347" s="12"/>
      <c r="I347" s="12"/>
      <c r="J347" s="16"/>
      <c r="K347" s="12"/>
      <c r="L347" s="16"/>
      <c r="M347" s="12"/>
      <c r="N347" s="12"/>
      <c r="O347" s="12"/>
      <c r="P347" s="12"/>
    </row>
    <row r="348" spans="2:12" ht="12">
      <c r="B348" s="1"/>
      <c r="C348" s="9"/>
      <c r="D348" s="9"/>
      <c r="E348" s="9"/>
      <c r="F348" s="9"/>
      <c r="G348" s="9"/>
      <c r="H348" s="9"/>
      <c r="I348" s="9"/>
      <c r="J348" s="9"/>
      <c r="K348" s="14"/>
      <c r="L348" s="14"/>
    </row>
    <row r="349" spans="2:12" ht="12">
      <c r="B349" s="1"/>
      <c r="C349" s="9"/>
      <c r="D349" s="9"/>
      <c r="E349" s="9"/>
      <c r="F349" s="9"/>
      <c r="G349" s="9"/>
      <c r="H349" s="9"/>
      <c r="I349" s="9"/>
      <c r="J349" s="9"/>
      <c r="K349" s="9"/>
      <c r="L349" s="9"/>
    </row>
    <row r="350" spans="2:12" ht="12">
      <c r="B350" s="1"/>
      <c r="C350" s="9"/>
      <c r="D350" s="9"/>
      <c r="E350" s="9"/>
      <c r="F350" s="9"/>
      <c r="G350" s="9"/>
      <c r="H350" s="9"/>
      <c r="I350" s="9"/>
      <c r="J350" s="9"/>
      <c r="K350" s="14"/>
      <c r="L350" s="14"/>
    </row>
    <row r="351" spans="2:12" ht="12">
      <c r="B351" s="1"/>
      <c r="C351" s="9"/>
      <c r="D351" s="9"/>
      <c r="E351" s="9"/>
      <c r="F351" s="9"/>
      <c r="G351" s="9"/>
      <c r="H351" s="9"/>
      <c r="I351" s="9"/>
      <c r="J351" s="9"/>
      <c r="K351" s="9"/>
      <c r="L351" s="9"/>
    </row>
    <row r="352" spans="2:16" ht="12">
      <c r="B352" s="12"/>
      <c r="C352" s="12"/>
      <c r="D352" s="16"/>
      <c r="E352" s="12"/>
      <c r="F352" s="12"/>
      <c r="G352" s="12"/>
      <c r="H352" s="12"/>
      <c r="I352" s="12"/>
      <c r="J352" s="16"/>
      <c r="K352" s="12"/>
      <c r="L352" s="16"/>
      <c r="M352" s="12"/>
      <c r="N352" s="12"/>
      <c r="O352" s="12"/>
      <c r="P352" s="12"/>
    </row>
    <row r="353" spans="2:12" ht="12">
      <c r="B353" s="1"/>
      <c r="C353" s="9"/>
      <c r="D353" s="9"/>
      <c r="E353" s="9"/>
      <c r="F353" s="9"/>
      <c r="G353" s="9"/>
      <c r="H353" s="9"/>
      <c r="I353" s="9"/>
      <c r="J353" s="9"/>
      <c r="K353" s="9"/>
      <c r="L353" s="9"/>
    </row>
    <row r="354" spans="3:12" ht="12">
      <c r="C354" s="15"/>
      <c r="D354" s="15"/>
      <c r="E354" s="15"/>
      <c r="F354" s="15"/>
      <c r="G354" s="15"/>
      <c r="H354" s="15"/>
      <c r="I354" s="15"/>
      <c r="J354" s="15"/>
      <c r="K354" s="15"/>
      <c r="L354" s="15"/>
    </row>
    <row r="355" spans="3:12" ht="12">
      <c r="C355" s="15"/>
      <c r="D355" s="15"/>
      <c r="E355" s="15"/>
      <c r="F355" s="15"/>
      <c r="G355" s="15"/>
      <c r="H355" s="15"/>
      <c r="I355" s="15"/>
      <c r="J355" s="15"/>
      <c r="K355" s="15"/>
      <c r="L355" s="15"/>
    </row>
    <row r="356" spans="2:12" ht="12">
      <c r="B356" s="1"/>
      <c r="C356" s="9"/>
      <c r="D356" s="9"/>
      <c r="E356" s="9"/>
      <c r="F356" s="9"/>
      <c r="G356" s="9"/>
      <c r="H356" s="9"/>
      <c r="I356" s="9"/>
      <c r="J356" s="9"/>
      <c r="K356" s="9"/>
      <c r="L356" s="9"/>
    </row>
    <row r="357" spans="3:12" ht="12">
      <c r="C357" s="15"/>
      <c r="D357" s="15"/>
      <c r="E357" s="15"/>
      <c r="F357" s="15"/>
      <c r="G357" s="15"/>
      <c r="H357" s="15"/>
      <c r="I357" s="15"/>
      <c r="J357" s="15"/>
      <c r="K357" s="15"/>
      <c r="L357" s="15"/>
    </row>
    <row r="358" spans="3:12" ht="12">
      <c r="C358" s="15"/>
      <c r="D358" s="15"/>
      <c r="E358" s="15"/>
      <c r="F358" s="15"/>
      <c r="G358" s="15"/>
      <c r="H358" s="15"/>
      <c r="I358" s="15"/>
      <c r="J358" s="15"/>
      <c r="K358" s="15"/>
      <c r="L358" s="15"/>
    </row>
    <row r="359" spans="3:12" ht="12">
      <c r="C359" s="15"/>
      <c r="D359" s="15"/>
      <c r="E359" s="15"/>
      <c r="F359" s="15"/>
      <c r="G359" s="15"/>
      <c r="H359" s="15"/>
      <c r="I359" s="15"/>
      <c r="J359" s="15"/>
      <c r="K359" s="15"/>
      <c r="L359" s="15"/>
    </row>
    <row r="360" spans="3:12" ht="12">
      <c r="C360" s="15"/>
      <c r="D360" s="15"/>
      <c r="E360" s="15"/>
      <c r="F360" s="15"/>
      <c r="G360" s="15"/>
      <c r="H360" s="15"/>
      <c r="I360" s="15"/>
      <c r="J360" s="15"/>
      <c r="K360" s="15"/>
      <c r="L360" s="15"/>
    </row>
    <row r="361" spans="3:12" ht="12">
      <c r="C361" s="15"/>
      <c r="D361" s="15"/>
      <c r="E361" s="15"/>
      <c r="F361" s="15"/>
      <c r="G361" s="15"/>
      <c r="H361" s="15"/>
      <c r="I361" s="15"/>
      <c r="J361" s="15"/>
      <c r="K361" s="15"/>
      <c r="L361" s="15"/>
    </row>
    <row r="362" spans="3:12" ht="12">
      <c r="C362" s="15"/>
      <c r="D362" s="15"/>
      <c r="E362" s="15"/>
      <c r="F362" s="15"/>
      <c r="G362" s="15"/>
      <c r="H362" s="15"/>
      <c r="I362" s="15"/>
      <c r="J362" s="15"/>
      <c r="K362" s="15"/>
      <c r="L362" s="15"/>
    </row>
    <row r="363" spans="3:12" ht="12">
      <c r="C363" s="15"/>
      <c r="D363" s="15"/>
      <c r="E363" s="15"/>
      <c r="F363" s="15"/>
      <c r="G363" s="15"/>
      <c r="H363" s="15"/>
      <c r="I363" s="15"/>
      <c r="J363" s="15"/>
      <c r="K363" s="15"/>
      <c r="L363" s="15"/>
    </row>
    <row r="364" spans="3:12" ht="12">
      <c r="C364" s="15"/>
      <c r="D364" s="15"/>
      <c r="E364" s="15"/>
      <c r="F364" s="15"/>
      <c r="G364" s="15"/>
      <c r="H364" s="15"/>
      <c r="I364" s="15"/>
      <c r="J364" s="15"/>
      <c r="K364" s="15"/>
      <c r="L364" s="15"/>
    </row>
    <row r="365" spans="3:12" ht="12">
      <c r="C365" s="15"/>
      <c r="D365" s="15"/>
      <c r="E365" s="15"/>
      <c r="F365" s="15"/>
      <c r="G365" s="15"/>
      <c r="H365" s="15"/>
      <c r="I365" s="15"/>
      <c r="J365" s="15"/>
      <c r="K365" s="15"/>
      <c r="L365" s="15"/>
    </row>
    <row r="366" spans="3:12" ht="12">
      <c r="C366" s="15"/>
      <c r="D366" s="15"/>
      <c r="E366" s="15"/>
      <c r="F366" s="15"/>
      <c r="G366" s="15"/>
      <c r="H366" s="15"/>
      <c r="I366" s="15"/>
      <c r="J366" s="15"/>
      <c r="K366" s="15"/>
      <c r="L366" s="15"/>
    </row>
    <row r="367" spans="3:12" ht="12">
      <c r="C367" s="15"/>
      <c r="D367" s="15"/>
      <c r="E367" s="15"/>
      <c r="F367" s="15"/>
      <c r="G367" s="15"/>
      <c r="H367" s="15"/>
      <c r="I367" s="15"/>
      <c r="J367" s="15"/>
      <c r="K367" s="15"/>
      <c r="L367" s="15"/>
    </row>
    <row r="368" spans="3:12" ht="12">
      <c r="C368" s="15"/>
      <c r="D368" s="15"/>
      <c r="E368" s="15"/>
      <c r="F368" s="15"/>
      <c r="G368" s="15"/>
      <c r="H368" s="15"/>
      <c r="I368" s="15"/>
      <c r="J368" s="15"/>
      <c r="K368" s="15"/>
      <c r="L368" s="15"/>
    </row>
    <row r="369" spans="3:12" ht="12">
      <c r="C369" s="15"/>
      <c r="D369" s="15"/>
      <c r="E369" s="15"/>
      <c r="F369" s="15"/>
      <c r="G369" s="15"/>
      <c r="H369" s="15"/>
      <c r="I369" s="15"/>
      <c r="J369" s="15"/>
      <c r="K369" s="15"/>
      <c r="L369" s="15"/>
    </row>
    <row r="370" spans="3:12" ht="12">
      <c r="C370" s="15"/>
      <c r="D370" s="15"/>
      <c r="E370" s="15"/>
      <c r="F370" s="15"/>
      <c r="G370" s="15"/>
      <c r="H370" s="15"/>
      <c r="I370" s="15"/>
      <c r="J370" s="15"/>
      <c r="K370" s="15"/>
      <c r="L370" s="15"/>
    </row>
    <row r="371" spans="3:12" ht="12">
      <c r="C371" s="15"/>
      <c r="D371" s="15"/>
      <c r="E371" s="15"/>
      <c r="F371" s="15"/>
      <c r="G371" s="15"/>
      <c r="H371" s="15"/>
      <c r="I371" s="15"/>
      <c r="J371" s="15"/>
      <c r="K371" s="15"/>
      <c r="L371" s="15"/>
    </row>
    <row r="372" spans="3:12" ht="12">
      <c r="C372" s="15"/>
      <c r="D372" s="15"/>
      <c r="E372" s="15"/>
      <c r="F372" s="15"/>
      <c r="G372" s="15"/>
      <c r="H372" s="15"/>
      <c r="I372" s="15"/>
      <c r="J372" s="15"/>
      <c r="K372" s="15"/>
      <c r="L372" s="15"/>
    </row>
    <row r="373" spans="3:12" ht="12">
      <c r="C373" s="15"/>
      <c r="D373" s="15"/>
      <c r="E373" s="15"/>
      <c r="F373" s="15"/>
      <c r="G373" s="15"/>
      <c r="H373" s="15"/>
      <c r="I373" s="15"/>
      <c r="J373" s="15"/>
      <c r="K373" s="15"/>
      <c r="L373" s="15"/>
    </row>
    <row r="374" spans="3:12" ht="12">
      <c r="C374" s="15"/>
      <c r="D374" s="15"/>
      <c r="E374" s="15"/>
      <c r="F374" s="15"/>
      <c r="G374" s="15"/>
      <c r="H374" s="15"/>
      <c r="I374" s="15"/>
      <c r="J374" s="15"/>
      <c r="K374" s="15"/>
      <c r="L374" s="15"/>
    </row>
    <row r="375" spans="3:12" ht="12">
      <c r="C375" s="15"/>
      <c r="D375" s="15"/>
      <c r="E375" s="15"/>
      <c r="F375" s="15"/>
      <c r="G375" s="15"/>
      <c r="H375" s="15"/>
      <c r="I375" s="15"/>
      <c r="J375" s="15"/>
      <c r="K375" s="15"/>
      <c r="L375" s="15"/>
    </row>
    <row r="376" spans="3:12" ht="12">
      <c r="C376" s="15" t="s">
        <v>49</v>
      </c>
      <c r="D376" s="15" t="s">
        <v>49</v>
      </c>
      <c r="E376" s="15" t="s">
        <v>49</v>
      </c>
      <c r="F376" s="15" t="s">
        <v>49</v>
      </c>
      <c r="G376" s="15" t="s">
        <v>49</v>
      </c>
      <c r="H376" s="15" t="s">
        <v>49</v>
      </c>
      <c r="I376" s="15" t="s">
        <v>49</v>
      </c>
      <c r="J376" s="15" t="s">
        <v>49</v>
      </c>
      <c r="K376" s="15" t="s">
        <v>49</v>
      </c>
      <c r="L376" s="15" t="s">
        <v>49</v>
      </c>
    </row>
    <row r="377" spans="3:12" ht="12">
      <c r="C377" s="15" t="s">
        <v>49</v>
      </c>
      <c r="D377" s="15" t="s">
        <v>49</v>
      </c>
      <c r="E377" s="15" t="s">
        <v>49</v>
      </c>
      <c r="F377" s="15" t="s">
        <v>49</v>
      </c>
      <c r="G377" s="15" t="s">
        <v>49</v>
      </c>
      <c r="H377" s="15" t="s">
        <v>49</v>
      </c>
      <c r="I377" s="15" t="s">
        <v>49</v>
      </c>
      <c r="J377" s="15" t="s">
        <v>49</v>
      </c>
      <c r="K377" s="15" t="s">
        <v>49</v>
      </c>
      <c r="L377" s="15" t="s">
        <v>49</v>
      </c>
    </row>
    <row r="378" spans="3:12" ht="12">
      <c r="C378" s="15" t="s">
        <v>49</v>
      </c>
      <c r="D378" s="15" t="s">
        <v>49</v>
      </c>
      <c r="E378" s="15" t="s">
        <v>49</v>
      </c>
      <c r="F378" s="15" t="s">
        <v>49</v>
      </c>
      <c r="G378" s="15" t="s">
        <v>49</v>
      </c>
      <c r="H378" s="15" t="s">
        <v>49</v>
      </c>
      <c r="I378" s="15" t="s">
        <v>49</v>
      </c>
      <c r="J378" s="15" t="s">
        <v>49</v>
      </c>
      <c r="K378" s="15" t="s">
        <v>49</v>
      </c>
      <c r="L378" s="15" t="s">
        <v>49</v>
      </c>
    </row>
    <row r="379" spans="3:12" ht="12">
      <c r="C379" s="15" t="s">
        <v>49</v>
      </c>
      <c r="D379" s="15" t="s">
        <v>49</v>
      </c>
      <c r="E379" s="15" t="s">
        <v>49</v>
      </c>
      <c r="F379" s="15" t="s">
        <v>49</v>
      </c>
      <c r="G379" s="15" t="s">
        <v>49</v>
      </c>
      <c r="H379" s="15" t="s">
        <v>49</v>
      </c>
      <c r="I379" s="15" t="s">
        <v>49</v>
      </c>
      <c r="J379" s="15" t="s">
        <v>49</v>
      </c>
      <c r="K379" s="15" t="s">
        <v>49</v>
      </c>
      <c r="L379" s="15" t="s">
        <v>49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Gibson</dc:creator>
  <cp:keywords/>
  <dc:description/>
  <cp:lastModifiedBy>marley</cp:lastModifiedBy>
  <cp:lastPrinted>2001-10-09T17:48:33Z</cp:lastPrinted>
  <dcterms:created xsi:type="dcterms:W3CDTF">1999-04-19T13:57:13Z</dcterms:created>
  <dcterms:modified xsi:type="dcterms:W3CDTF">2002-10-04T19:38:14Z</dcterms:modified>
  <cp:category/>
  <cp:version/>
  <cp:contentType/>
  <cp:contentStatus/>
</cp:coreProperties>
</file>